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3525" tabRatio="1000" firstSheet="3" activeTab="5"/>
  </bookViews>
  <sheets>
    <sheet name="00000" sheetId="1" state="veryHidden" r:id="rId1"/>
    <sheet name="00001" sheetId="2" state="veryHidden" r:id="rId2"/>
    <sheet name="00002" sheetId="3" state="veryHidden" r:id="rId3"/>
    <sheet name="P &amp; L- KLSE 1209" sheetId="4" r:id="rId4"/>
    <sheet name="BS-KLSE 1209" sheetId="5" r:id="rId5"/>
    <sheet name="Cashflow- to KLSE 1209 " sheetId="6" r:id="rId6"/>
    <sheet name="SCIE-to KLSE 1209" sheetId="7" r:id="rId7"/>
  </sheets>
  <definedNames>
    <definedName name="_xlnm.Print_Area" localSheetId="4">'BS-KLSE 1209'!$A$1:$J$68</definedName>
    <definedName name="_xlnm.Print_Area" localSheetId="3">'P &amp; L- KLSE 1209'!$A$1:$K$47</definedName>
  </definedNames>
  <calcPr fullCalcOnLoad="1"/>
</workbook>
</file>

<file path=xl/sharedStrings.xml><?xml version="1.0" encoding="utf-8"?>
<sst xmlns="http://schemas.openxmlformats.org/spreadsheetml/2006/main" count="199" uniqueCount="157">
  <si>
    <t>Taxation</t>
  </si>
  <si>
    <t>Depreciation</t>
  </si>
  <si>
    <t>Share Capital</t>
  </si>
  <si>
    <t>Cash and bank balances</t>
  </si>
  <si>
    <t>Interest Income</t>
  </si>
  <si>
    <t>Other Income</t>
  </si>
  <si>
    <t>Trade Receivables</t>
  </si>
  <si>
    <t>Trade Payables</t>
  </si>
  <si>
    <t>Other Payables</t>
  </si>
  <si>
    <t>Non-current liabilities</t>
  </si>
  <si>
    <t>Revenue</t>
  </si>
  <si>
    <t>Finance Cost</t>
  </si>
  <si>
    <t>AS AT</t>
  </si>
  <si>
    <t>END OF</t>
  </si>
  <si>
    <t xml:space="preserve">CURRENT </t>
  </si>
  <si>
    <t>QUARTER</t>
  </si>
  <si>
    <t>RM'000</t>
  </si>
  <si>
    <t>CURRENT</t>
  </si>
  <si>
    <t>PRECEDING YEAR</t>
  </si>
  <si>
    <t>YEAR</t>
  </si>
  <si>
    <t>CORRESPONDING</t>
  </si>
  <si>
    <t>TO DATE</t>
  </si>
  <si>
    <t>PERIOD</t>
  </si>
  <si>
    <t>Property, Plant &amp; Equipment</t>
  </si>
  <si>
    <t>Other Investments</t>
  </si>
  <si>
    <t>Minority Interest</t>
  </si>
  <si>
    <t xml:space="preserve"> </t>
  </si>
  <si>
    <t>Individual Quarter</t>
  </si>
  <si>
    <t>Cumulative Quarter</t>
  </si>
  <si>
    <t>Adjustment for non-cash flow:-</t>
  </si>
  <si>
    <t>Change in working capital</t>
  </si>
  <si>
    <t>(RM'000)</t>
  </si>
  <si>
    <t>Profit/(Loss) before tax</t>
  </si>
  <si>
    <t>Interest income</t>
  </si>
  <si>
    <t>Operating profit/(loss) before changes in working capital</t>
  </si>
  <si>
    <t>(Increase)/Decrease in receivables</t>
  </si>
  <si>
    <t>Cash generated from/(used in) operations</t>
  </si>
  <si>
    <t>Interest paid</t>
  </si>
  <si>
    <t>Net cash flow generated from/(used in) operating activities</t>
  </si>
  <si>
    <t>CASH FLOW FROM OPERATING ACTIVITIES</t>
  </si>
  <si>
    <t>CASH FLOW FROM INVESTING ACTIVITIES</t>
  </si>
  <si>
    <t>Interest received</t>
  </si>
  <si>
    <t>Net cash generated from investing activities</t>
  </si>
  <si>
    <t>CASH FLOW FROM FINANCING ACTIVITIES</t>
  </si>
  <si>
    <t>Repayment of hire purchase</t>
  </si>
  <si>
    <t>NET INCREASE/(DECREASE) IN CASH AND CASH EQUIVALENTS</t>
  </si>
  <si>
    <t>CASH AND CASH EQUIVALENTS COMPRISE:</t>
  </si>
  <si>
    <t>Cost of Sales</t>
  </si>
  <si>
    <t>Gross Profit</t>
  </si>
  <si>
    <t>Operating Expenses</t>
  </si>
  <si>
    <t>UNAUDITED CONDENSED CONSOLIDATED INCOME STATEMENT</t>
  </si>
  <si>
    <t>UNAUDITED CONDENSED CONSOLIDATED BALANCE SHEET</t>
  </si>
  <si>
    <t xml:space="preserve">Net profit for the </t>
  </si>
  <si>
    <t>financial period</t>
  </si>
  <si>
    <t>Unaudited Condensed Consolidated Statement of Changes in Equity</t>
  </si>
  <si>
    <t>Unaudited Condensed Consolidated Cash Flow Statements</t>
  </si>
  <si>
    <t xml:space="preserve">YEAR </t>
  </si>
  <si>
    <t>ENDED</t>
  </si>
  <si>
    <t>FINANCIAL</t>
  </si>
  <si>
    <t>Distributable</t>
  </si>
  <si>
    <t xml:space="preserve">Share </t>
  </si>
  <si>
    <t>Retained</t>
  </si>
  <si>
    <t>profit</t>
  </si>
  <si>
    <t>Share Premium</t>
  </si>
  <si>
    <t>Increase/(Decrease) in payables</t>
  </si>
  <si>
    <t>Taxes paid</t>
  </si>
  <si>
    <t>Bad Debts written off</t>
  </si>
  <si>
    <t>Taxes refund</t>
  </si>
  <si>
    <t>Minority interests</t>
  </si>
  <si>
    <t xml:space="preserve">PRECEDING </t>
  </si>
  <si>
    <t>Purchase of property,plant and equipment</t>
  </si>
  <si>
    <t>Proceeds from disposal of property, plant and equipment</t>
  </si>
  <si>
    <t>Net cash used in financing activities</t>
  </si>
  <si>
    <t>Land held for property development</t>
  </si>
  <si>
    <t>Trade receivables</t>
  </si>
  <si>
    <t>Other receivables</t>
  </si>
  <si>
    <t>Profit for the period</t>
  </si>
  <si>
    <t>Net assets per share attributable to ordinary equity</t>
  </si>
  <si>
    <t>holders of the parent (RM)</t>
  </si>
  <si>
    <t xml:space="preserve">Cash on hand and at banks </t>
  </si>
  <si>
    <t>Deposits with licensed banks</t>
  </si>
  <si>
    <t>Attributable to :</t>
  </si>
  <si>
    <t>Equity holders of the parent</t>
  </si>
  <si>
    <t>Equity attributable to equity holders of the parent</t>
  </si>
  <si>
    <t>Total equity</t>
  </si>
  <si>
    <t>Deferred tax liabilities</t>
  </si>
  <si>
    <t>Profit Before Tax</t>
  </si>
  <si>
    <t>- Basic</t>
  </si>
  <si>
    <t>- Diluted</t>
  </si>
  <si>
    <t xml:space="preserve">Earnings per share attibutable to </t>
  </si>
  <si>
    <t>equity holders of the parent ( sen )</t>
  </si>
  <si>
    <t>ASSETS</t>
  </si>
  <si>
    <t>TOTAL ASSETS</t>
  </si>
  <si>
    <t>EQUITY AND LIABILITIES</t>
  </si>
  <si>
    <t>Current Liabilities</t>
  </si>
  <si>
    <t>Non-current assets</t>
  </si>
  <si>
    <t>Current Assets</t>
  </si>
  <si>
    <t>Total Liabilities</t>
  </si>
  <si>
    <t>TOTAL EQUITY AND LIABILITIES</t>
  </si>
  <si>
    <t>Minority</t>
  </si>
  <si>
    <t>Interest</t>
  </si>
  <si>
    <t xml:space="preserve">Total </t>
  </si>
  <si>
    <t>Equity</t>
  </si>
  <si>
    <t>(The unaudited Condensed Consolidated Statement of Changes in Equity should be read in conjunction with the Annual Financial Statement</t>
  </si>
  <si>
    <t>(The unaudited Condensed Consolidated Cash Flow Statement should be read in conjunction with the Annual Financial</t>
  </si>
  <si>
    <t>(The unaudited Condensed Consolidated Balance Sheet should be read in conjunction with the Annual Financial Statements</t>
  </si>
  <si>
    <t>CASH AND CASH EQUIVALENTS AT 1 JULY</t>
  </si>
  <si>
    <t>Total</t>
  </si>
  <si>
    <t>Tax recoverable</t>
  </si>
  <si>
    <t>Beginning of the year: 01/07/07</t>
  </si>
  <si>
    <t>FAJARBARU BUILDER GROUP BHD (281645-U)</t>
  </si>
  <si>
    <t>and the accompanying explanatory notes attached to the interim financial statements)</t>
  </si>
  <si>
    <t>Proceed from issuance of ordinary shares</t>
  </si>
  <si>
    <t>Weighted average no of shares ('000)</t>
  </si>
  <si>
    <t>No of Shares issued</t>
  </si>
  <si>
    <t>Nominal value of each share ( RM)</t>
  </si>
  <si>
    <t>Nominal value of share (RM)</t>
  </si>
  <si>
    <t>``</t>
  </si>
  <si>
    <t>Provision for bonus</t>
  </si>
  <si>
    <t>Payment of Dividend</t>
  </si>
  <si>
    <t>Balance as at 1 July 2008</t>
  </si>
  <si>
    <t>Treasury Shares</t>
  </si>
  <si>
    <t>Treasury</t>
  </si>
  <si>
    <t>Shares</t>
  </si>
  <si>
    <t>Share</t>
  </si>
  <si>
    <t xml:space="preserve"> Capital</t>
  </si>
  <si>
    <t>Premium</t>
  </si>
  <si>
    <t>Acquisition of treasury shares</t>
  </si>
  <si>
    <t>Dividends</t>
  </si>
  <si>
    <t>(Gain)/Loss on disposal of property,plant and equipment</t>
  </si>
  <si>
    <t>Issue of ordinary shares</t>
  </si>
  <si>
    <t>Transaction Costs</t>
  </si>
  <si>
    <t>Retained profits</t>
  </si>
  <si>
    <t xml:space="preserve"> for the year ended 30 June 2009 and the accompaning explanatory notes attached to the interim financial statements)</t>
  </si>
  <si>
    <t>Balance as at 1 July 2009</t>
  </si>
  <si>
    <t>Other</t>
  </si>
  <si>
    <t>reserve</t>
  </si>
  <si>
    <t>Warrant</t>
  </si>
  <si>
    <t xml:space="preserve">        Non-distributable</t>
  </si>
  <si>
    <t>Other payables</t>
  </si>
  <si>
    <t>(The unaudited Condensed Consolidated Income Statement should be read in conjunction with the Annual Financial Statement for the year 30 June 2009</t>
  </si>
  <si>
    <t xml:space="preserve"> Statements for the year ended 30 June 2009 and the accompanying explanatory notes attached to the interim financial statements)</t>
  </si>
  <si>
    <t xml:space="preserve">  for the year ended 30 June 2009 and the accompanying explanatory notes attached to the interim financial statements)</t>
  </si>
  <si>
    <t>For the 2nd Quarter Ended 31 December 2009</t>
  </si>
  <si>
    <t>AS AT 31 December  2009</t>
  </si>
  <si>
    <t>For the 2nd Quarter ended 31 December 2009</t>
  </si>
  <si>
    <t>Ordinary share buy back</t>
  </si>
  <si>
    <t xml:space="preserve">For the 2nd  quarter ended 31 December  2009 </t>
  </si>
  <si>
    <t xml:space="preserve">Balance as at 31 December 2009 </t>
  </si>
  <si>
    <t xml:space="preserve">Balance as at 31 December 2008 </t>
  </si>
  <si>
    <t>- pursuant to Private placement</t>
  </si>
  <si>
    <t>- pursuant to Warrant exercised</t>
  </si>
  <si>
    <t>Dividends  - Cash</t>
  </si>
  <si>
    <t>Dividends  - Shares</t>
  </si>
  <si>
    <t>CASH AND CASH EQUIVALENTS AT 31 DECEMBER</t>
  </si>
  <si>
    <t xml:space="preserve">                               &lt;-----------------------Attributable to equitable holders of the Company--------------------------&gt;</t>
  </si>
  <si>
    <t>Interest Expenses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</si>
</sst>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NT$&quot;#,##0;\-&quot;NT$&quot;#,##0"/>
    <numFmt numFmtId="173" formatCode="&quot;NT$&quot;#,##0;[Red]\-&quot;NT$&quot;#,##0"/>
    <numFmt numFmtId="174" formatCode="&quot;NT$&quot;#,##0.00;\-&quot;NT$&quot;#,##0.00"/>
    <numFmt numFmtId="175" formatCode="&quot;NT$&quot;#,##0.00;[Red]\-&quot;NT$&quot;#,##0.00"/>
    <numFmt numFmtId="176" formatCode="_-&quot;NT$&quot;* #,##0_-;\-&quot;NT$&quot;* #,##0_-;_-&quot;NT$&quot;* &quot;-&quot;_-;_-@_-"/>
    <numFmt numFmtId="177" formatCode="_-&quot;NT$&quot;* #,##0.00_-;\-&quot;NT$&quot;* #,##0.00_-;_-&quot;NT$&quot;* &quot;-&quot;??_-;_-@_-"/>
    <numFmt numFmtId="178" formatCode="_ * #,##0.00_ ;_ * \-#,##0.00_ ;_ * &quot;-&quot;??_ ;_ @_ "/>
    <numFmt numFmtId="179" formatCode="_(* #,##0_);_(* \(#,##0\);_(* &quot;-&quot;??_);_(@_)"/>
    <numFmt numFmtId="180" formatCode="#,##0.000_);[Red]\(#,##0.000\)"/>
    <numFmt numFmtId="181" formatCode="0.000%"/>
    <numFmt numFmtId="182" formatCode="0.00_)"/>
    <numFmt numFmtId="183" formatCode="0.00%;\(0.00\)%"/>
    <numFmt numFmtId="184" formatCode="#,##0;\(#,##0\)"/>
    <numFmt numFmtId="185" formatCode="#,##0.0000_);\(#,##0.0000\)"/>
    <numFmt numFmtId="186" formatCode="_(* #,##0.00_);_(* \(#,##0.00\);_(* &quot;-&quot;_);_(@_)"/>
    <numFmt numFmtId="187" formatCode="_(* #,##0.0000_);_(* \(#,##0.0000\);_(* &quot;-&quot;??_);_(@_)"/>
    <numFmt numFmtId="188" formatCode="d/mm/yyyy;@"/>
    <numFmt numFmtId="189" formatCode="d/mm/yy;@"/>
    <numFmt numFmtId="190" formatCode="_(* #,##0.0000_);_(* \(#,##0.0000\);_(* &quot;-&quot;_);_(@_)"/>
    <numFmt numFmtId="191" formatCode="_(* #,##0.0_);_(* \(#,##0.0\);_(* &quot;-&quot;??_);_(@_)"/>
    <numFmt numFmtId="192" formatCode="#,##0.00000_);\(#,##0.00000\)"/>
    <numFmt numFmtId="193" formatCode="#,##0.000_);\(#,##0.000\)"/>
    <numFmt numFmtId="194" formatCode="#,##0.0_);\(#,##0.0\)"/>
    <numFmt numFmtId="195" formatCode="#,##0.000000000000_);\(#,##0.000000000000\)"/>
    <numFmt numFmtId="196" formatCode="#,##0.00000000000_);\(#,##0.00000000000\)"/>
    <numFmt numFmtId="197" formatCode="#,##0.0000000000_);\(#,##0.0000000000\)"/>
    <numFmt numFmtId="198" formatCode="#,##0.000000000_);\(#,##0.000000000\)"/>
    <numFmt numFmtId="199" formatCode="#,##0.00000000_);\(#,##0.00000000\)"/>
    <numFmt numFmtId="200" formatCode="#,##0.0000000_);\(#,##0.0000000\)"/>
    <numFmt numFmtId="201" formatCode="#,##0.000000_);\(#,##0.000000\)"/>
    <numFmt numFmtId="202" formatCode="0.0000"/>
    <numFmt numFmtId="203" formatCode="0.000"/>
    <numFmt numFmtId="204" formatCode="0.0"/>
    <numFmt numFmtId="205" formatCode="[$-409]dddd\,\ mmmm\ dd\,\ yyyy"/>
    <numFmt numFmtId="206" formatCode="_(* #,##0.0_);_(* \(#,##0.0\);_(* &quot;-&quot;_);_(@_)"/>
    <numFmt numFmtId="207" formatCode="_(* #,##0.000_);_(* \(#,##0.000\);_(* &quot;-&quot;_);_(@_)"/>
    <numFmt numFmtId="208" formatCode="_(* #,##0.000_);_(* \(#,##0.000\);_(* &quot;-&quot;??_);_(@_)"/>
    <numFmt numFmtId="209" formatCode="_(* #,##0.00000_);_(* \(#,##0.00000\);_(* &quot;-&quot;??_);_(@_)"/>
    <numFmt numFmtId="210" formatCode="_(* #,##0.00000_);_(* \(#,##0.00000\);_(* &quot;-&quot;_);_(@_)"/>
    <numFmt numFmtId="211" formatCode="_-* #,##0.0_-;\-* #,##0.0_-;_-* &quot;-&quot;??_-;_-@_-"/>
    <numFmt numFmtId="212" formatCode="_-* #,##0_-;\-* #,##0_-;_-* &quot;-&quot;??_-;_-@_-"/>
    <numFmt numFmtId="213" formatCode="_-* #,##0.000_-;\-* #,##0.000_-;_-* &quot;-&quot;??_-;_-@_-"/>
    <numFmt numFmtId="214" formatCode="_-* #,##0.0000_-;\-* #,##0.0000_-;_-* &quot;-&quot;??_-;_-@_-"/>
    <numFmt numFmtId="215" formatCode="_-* #,##0.00000_-;\-* #,##0.00000_-;_-* &quot;-&quot;??_-;_-@_-"/>
  </numFmts>
  <fonts count="36">
    <font>
      <sz val="11"/>
      <name val="Book Antiqua"/>
      <family val="1"/>
    </font>
    <font>
      <sz val="10"/>
      <name val="Arial"/>
      <family val="2"/>
    </font>
    <font>
      <sz val="10"/>
      <name val="Courier"/>
      <family val="3"/>
    </font>
    <font>
      <u val="single"/>
      <sz val="8.4"/>
      <color indexed="12"/>
      <name val="Arial"/>
      <family val="2"/>
    </font>
    <font>
      <b/>
      <i/>
      <sz val="16"/>
      <name val="Helv"/>
      <family val="2"/>
    </font>
    <font>
      <u val="single"/>
      <sz val="8.25"/>
      <color indexed="36"/>
      <name val="Book Antiqua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Accounting"/>
      <sz val="12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sz val="12"/>
      <name val="Book Antiqua"/>
      <family val="1"/>
    </font>
    <font>
      <b/>
      <sz val="8"/>
      <color indexed="10"/>
      <name val="Times New Roman"/>
      <family val="1"/>
    </font>
    <font>
      <sz val="10"/>
      <name val="Book Antiqua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3" fontId="2" fillId="0" borderId="0">
      <alignment/>
      <protection locked="0"/>
    </xf>
    <xf numFmtId="0" fontId="25" fillId="0" borderId="0" applyNumberFormat="0" applyFill="0" applyBorder="0" applyAlignment="0" applyProtection="0"/>
    <xf numFmtId="180" fontId="1" fillId="0" borderId="0">
      <alignment/>
      <protection locked="0"/>
    </xf>
    <xf numFmtId="0" fontId="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81" fontId="1" fillId="0" borderId="0">
      <alignment/>
      <protection locked="0"/>
    </xf>
    <xf numFmtId="181" fontId="1" fillId="0" borderId="0">
      <alignment/>
      <protection locked="0"/>
    </xf>
    <xf numFmtId="0" fontId="3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182" fontId="4" fillId="0" borderId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81" fontId="1" fillId="0" borderId="9">
      <alignment/>
      <protection locked="0"/>
    </xf>
    <xf numFmtId="0" fontId="3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169" fontId="8" fillId="24" borderId="10" xfId="0" applyNumberFormat="1" applyFont="1" applyFill="1" applyBorder="1" applyAlignment="1">
      <alignment/>
    </xf>
    <xf numFmtId="0" fontId="0" fillId="24" borderId="0" xfId="0" applyFill="1" applyAlignment="1">
      <alignment/>
    </xf>
    <xf numFmtId="0" fontId="11" fillId="24" borderId="0" xfId="0" applyFont="1" applyFill="1" applyAlignment="1">
      <alignment horizontal="left"/>
    </xf>
    <xf numFmtId="0" fontId="8" fillId="24" borderId="0" xfId="0" applyFont="1" applyFill="1" applyAlignment="1">
      <alignment horizontal="center"/>
    </xf>
    <xf numFmtId="0" fontId="8" fillId="24" borderId="0" xfId="0" applyFont="1" applyFill="1" applyAlignment="1">
      <alignment/>
    </xf>
    <xf numFmtId="0" fontId="7" fillId="24" borderId="0" xfId="0" applyFont="1" applyFill="1" applyAlignment="1">
      <alignment horizontal="left"/>
    </xf>
    <xf numFmtId="0" fontId="6" fillId="24" borderId="0" xfId="0" applyFont="1" applyFill="1" applyAlignment="1">
      <alignment horizontal="left"/>
    </xf>
    <xf numFmtId="0" fontId="10" fillId="24" borderId="0" xfId="0" applyFont="1" applyFill="1" applyAlignment="1">
      <alignment horizontal="right"/>
    </xf>
    <xf numFmtId="0" fontId="7" fillId="24" borderId="0" xfId="0" applyFont="1" applyFill="1" applyAlignment="1">
      <alignment horizontal="center"/>
    </xf>
    <xf numFmtId="0" fontId="8" fillId="24" borderId="11" xfId="0" applyFont="1" applyFill="1" applyBorder="1" applyAlignment="1">
      <alignment horizontal="left"/>
    </xf>
    <xf numFmtId="0" fontId="8" fillId="24" borderId="12" xfId="0" applyFont="1" applyFill="1" applyBorder="1" applyAlignment="1">
      <alignment horizontal="center"/>
    </xf>
    <xf numFmtId="0" fontId="8" fillId="24" borderId="12" xfId="0" applyFont="1" applyFill="1" applyBorder="1" applyAlignment="1">
      <alignment/>
    </xf>
    <xf numFmtId="0" fontId="8" fillId="24" borderId="13" xfId="0" applyFont="1" applyFill="1" applyBorder="1" applyAlignment="1">
      <alignment/>
    </xf>
    <xf numFmtId="0" fontId="8" fillId="24" borderId="14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/>
    </xf>
    <xf numFmtId="0" fontId="8" fillId="24" borderId="10" xfId="0" applyFont="1" applyFill="1" applyBorder="1" applyAlignment="1">
      <alignment/>
    </xf>
    <xf numFmtId="0" fontId="7" fillId="24" borderId="15" xfId="0" applyFont="1" applyFill="1" applyBorder="1" applyAlignment="1">
      <alignment horizontal="center"/>
    </xf>
    <xf numFmtId="0" fontId="7" fillId="24" borderId="13" xfId="0" applyFont="1" applyFill="1" applyBorder="1" applyAlignment="1">
      <alignment horizontal="center"/>
    </xf>
    <xf numFmtId="0" fontId="7" fillId="24" borderId="16" xfId="0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/>
    </xf>
    <xf numFmtId="188" fontId="7" fillId="24" borderId="16" xfId="0" applyNumberFormat="1" applyFont="1" applyFill="1" applyBorder="1" applyAlignment="1">
      <alignment horizontal="center"/>
    </xf>
    <xf numFmtId="188" fontId="7" fillId="24" borderId="16" xfId="0" applyNumberFormat="1" applyFont="1" applyFill="1" applyBorder="1" applyAlignment="1" quotePrefix="1">
      <alignment horizontal="center"/>
    </xf>
    <xf numFmtId="0" fontId="7" fillId="24" borderId="17" xfId="0" applyFont="1" applyFill="1" applyBorder="1" applyAlignment="1">
      <alignment horizontal="center"/>
    </xf>
    <xf numFmtId="0" fontId="8" fillId="24" borderId="16" xfId="0" applyFont="1" applyFill="1" applyBorder="1" applyAlignment="1">
      <alignment horizontal="center"/>
    </xf>
    <xf numFmtId="0" fontId="8" fillId="24" borderId="10" xfId="0" applyFont="1" applyFill="1" applyBorder="1" applyAlignment="1">
      <alignment horizontal="center"/>
    </xf>
    <xf numFmtId="0" fontId="7" fillId="24" borderId="0" xfId="0" applyFont="1" applyFill="1" applyBorder="1" applyAlignment="1">
      <alignment/>
    </xf>
    <xf numFmtId="37" fontId="8" fillId="24" borderId="0" xfId="0" applyNumberFormat="1" applyFont="1" applyFill="1" applyBorder="1" applyAlignment="1">
      <alignment/>
    </xf>
    <xf numFmtId="169" fontId="8" fillId="24" borderId="16" xfId="44" applyNumberFormat="1" applyFont="1" applyFill="1" applyBorder="1" applyAlignment="1">
      <alignment horizontal="center"/>
    </xf>
    <xf numFmtId="179" fontId="8" fillId="24" borderId="16" xfId="0" applyNumberFormat="1" applyFont="1" applyFill="1" applyBorder="1" applyAlignment="1">
      <alignment horizontal="center"/>
    </xf>
    <xf numFmtId="179" fontId="8" fillId="24" borderId="18" xfId="42" applyNumberFormat="1" applyFont="1" applyFill="1" applyBorder="1" applyAlignment="1">
      <alignment horizontal="right"/>
    </xf>
    <xf numFmtId="179" fontId="8" fillId="24" borderId="16" xfId="42" applyNumberFormat="1" applyFont="1" applyFill="1" applyBorder="1" applyAlignment="1">
      <alignment horizontal="right"/>
    </xf>
    <xf numFmtId="37" fontId="8" fillId="24" borderId="0" xfId="0" applyNumberFormat="1" applyFont="1" applyFill="1" applyBorder="1" applyAlignment="1" quotePrefix="1">
      <alignment/>
    </xf>
    <xf numFmtId="37" fontId="12" fillId="24" borderId="10" xfId="0" applyNumberFormat="1" applyFont="1" applyFill="1" applyBorder="1" applyAlignment="1">
      <alignment/>
    </xf>
    <xf numFmtId="169" fontId="7" fillId="24" borderId="18" xfId="0" applyNumberFormat="1" applyFont="1" applyFill="1" applyBorder="1" applyAlignment="1">
      <alignment horizontal="center"/>
    </xf>
    <xf numFmtId="169" fontId="8" fillId="24" borderId="16" xfId="42" applyNumberFormat="1" applyFont="1" applyFill="1" applyBorder="1" applyAlignment="1">
      <alignment horizontal="right"/>
    </xf>
    <xf numFmtId="37" fontId="12" fillId="24" borderId="10" xfId="0" applyNumberFormat="1" applyFont="1" applyFill="1" applyBorder="1" applyAlignment="1" quotePrefix="1">
      <alignment/>
    </xf>
    <xf numFmtId="169" fontId="7" fillId="24" borderId="19" xfId="0" applyNumberFormat="1" applyFont="1" applyFill="1" applyBorder="1" applyAlignment="1">
      <alignment horizontal="center"/>
    </xf>
    <xf numFmtId="0" fontId="8" fillId="24" borderId="0" xfId="0" applyFont="1" applyFill="1" applyBorder="1" applyAlignment="1">
      <alignment/>
    </xf>
    <xf numFmtId="169" fontId="8" fillId="24" borderId="16" xfId="0" applyNumberFormat="1" applyFont="1" applyFill="1" applyBorder="1" applyAlignment="1">
      <alignment horizontal="center"/>
    </xf>
    <xf numFmtId="0" fontId="7" fillId="24" borderId="0" xfId="0" applyFont="1" applyFill="1" applyBorder="1" applyAlignment="1">
      <alignment horizontal="left"/>
    </xf>
    <xf numFmtId="169" fontId="8" fillId="24" borderId="16" xfId="42" applyNumberFormat="1" applyFont="1" applyFill="1" applyBorder="1" applyAlignment="1">
      <alignment horizontal="center"/>
    </xf>
    <xf numFmtId="0" fontId="8" fillId="24" borderId="0" xfId="0" applyFont="1" applyFill="1" applyBorder="1" applyAlignment="1">
      <alignment horizontal="left"/>
    </xf>
    <xf numFmtId="186" fontId="8" fillId="24" borderId="16" xfId="42" applyNumberFormat="1" applyFont="1" applyFill="1" applyBorder="1" applyAlignment="1">
      <alignment horizontal="center"/>
    </xf>
    <xf numFmtId="186" fontId="8" fillId="24" borderId="10" xfId="0" applyNumberFormat="1" applyFont="1" applyFill="1" applyBorder="1" applyAlignment="1">
      <alignment/>
    </xf>
    <xf numFmtId="39" fontId="7" fillId="24" borderId="0" xfId="0" applyNumberFormat="1" applyFont="1" applyFill="1" applyBorder="1" applyAlignment="1" quotePrefix="1">
      <alignment horizontal="left"/>
    </xf>
    <xf numFmtId="39" fontId="7" fillId="24" borderId="0" xfId="0" applyNumberFormat="1" applyFont="1" applyFill="1" applyBorder="1" applyAlignment="1">
      <alignment/>
    </xf>
    <xf numFmtId="39" fontId="7" fillId="24" borderId="10" xfId="0" applyNumberFormat="1" applyFont="1" applyFill="1" applyBorder="1" applyAlignment="1">
      <alignment/>
    </xf>
    <xf numFmtId="171" fontId="7" fillId="24" borderId="16" xfId="42" applyFont="1" applyFill="1" applyBorder="1" applyAlignment="1">
      <alignment horizontal="center"/>
    </xf>
    <xf numFmtId="0" fontId="7" fillId="24" borderId="0" xfId="0" applyFont="1" applyFill="1" applyBorder="1" applyAlignment="1" quotePrefix="1">
      <alignment horizontal="left"/>
    </xf>
    <xf numFmtId="43" fontId="7" fillId="24" borderId="16" xfId="0" applyNumberFormat="1" applyFont="1" applyFill="1" applyBorder="1" applyAlignment="1">
      <alignment horizontal="right"/>
    </xf>
    <xf numFmtId="0" fontId="8" fillId="24" borderId="20" xfId="0" applyFont="1" applyFill="1" applyBorder="1" applyAlignment="1">
      <alignment horizontal="center"/>
    </xf>
    <xf numFmtId="169" fontId="8" fillId="24" borderId="21" xfId="0" applyNumberFormat="1" applyFont="1" applyFill="1" applyBorder="1" applyAlignment="1">
      <alignment horizontal="center"/>
    </xf>
    <xf numFmtId="0" fontId="8" fillId="24" borderId="21" xfId="0" applyFont="1" applyFill="1" applyBorder="1" applyAlignment="1">
      <alignment/>
    </xf>
    <xf numFmtId="171" fontId="8" fillId="24" borderId="0" xfId="42" applyFont="1" applyFill="1" applyAlignment="1">
      <alignment horizontal="center"/>
    </xf>
    <xf numFmtId="0" fontId="8" fillId="24" borderId="0" xfId="0" applyFont="1" applyFill="1" applyAlignment="1">
      <alignment vertical="center"/>
    </xf>
    <xf numFmtId="0" fontId="6" fillId="24" borderId="0" xfId="0" applyFont="1" applyFill="1" applyAlignment="1">
      <alignment vertical="center"/>
    </xf>
    <xf numFmtId="171" fontId="7" fillId="24" borderId="0" xfId="42" applyFont="1" applyFill="1" applyAlignment="1">
      <alignment horizontal="left"/>
    </xf>
    <xf numFmtId="171" fontId="7" fillId="24" borderId="0" xfId="42" applyFont="1" applyFill="1" applyAlignment="1">
      <alignment horizontal="center"/>
    </xf>
    <xf numFmtId="171" fontId="7" fillId="24" borderId="0" xfId="42" applyFont="1" applyFill="1" applyAlignment="1">
      <alignment/>
    </xf>
    <xf numFmtId="171" fontId="9" fillId="24" borderId="0" xfId="42" applyFont="1" applyFill="1" applyAlignment="1">
      <alignment horizontal="center"/>
    </xf>
    <xf numFmtId="0" fontId="7" fillId="24" borderId="0" xfId="0" applyFont="1" applyFill="1" applyAlignment="1">
      <alignment/>
    </xf>
    <xf numFmtId="0" fontId="7" fillId="24" borderId="0" xfId="0" applyFont="1" applyFill="1" applyAlignment="1">
      <alignment vertical="justify"/>
    </xf>
    <xf numFmtId="179" fontId="8" fillId="24" borderId="0" xfId="42" applyNumberFormat="1" applyFont="1" applyFill="1" applyAlignment="1">
      <alignment horizontal="center" vertical="center"/>
    </xf>
    <xf numFmtId="0" fontId="8" fillId="24" borderId="0" xfId="0" applyFont="1" applyFill="1" applyAlignment="1">
      <alignment vertical="justify"/>
    </xf>
    <xf numFmtId="171" fontId="8" fillId="24" borderId="0" xfId="42" applyFont="1" applyFill="1" applyAlignment="1">
      <alignment/>
    </xf>
    <xf numFmtId="179" fontId="8" fillId="24" borderId="0" xfId="42" applyNumberFormat="1" applyFont="1" applyFill="1" applyAlignment="1">
      <alignment horizontal="center"/>
    </xf>
    <xf numFmtId="179" fontId="8" fillId="24" borderId="0" xfId="42" applyNumberFormat="1" applyFont="1" applyFill="1" applyAlignment="1">
      <alignment/>
    </xf>
    <xf numFmtId="179" fontId="8" fillId="24" borderId="9" xfId="42" applyNumberFormat="1" applyFont="1" applyFill="1" applyBorder="1" applyAlignment="1">
      <alignment horizontal="center" vertical="center"/>
    </xf>
    <xf numFmtId="0" fontId="8" fillId="24" borderId="0" xfId="0" applyFont="1" applyFill="1" applyAlignment="1" quotePrefix="1">
      <alignment/>
    </xf>
    <xf numFmtId="179" fontId="8" fillId="24" borderId="0" xfId="0" applyNumberFormat="1" applyFont="1" applyFill="1" applyAlignment="1">
      <alignment/>
    </xf>
    <xf numFmtId="0" fontId="8" fillId="24" borderId="0" xfId="0" applyFont="1" applyFill="1" applyAlignment="1" quotePrefix="1">
      <alignment vertical="justify"/>
    </xf>
    <xf numFmtId="171" fontId="8" fillId="24" borderId="0" xfId="0" applyNumberFormat="1" applyFont="1" applyFill="1" applyAlignment="1">
      <alignment/>
    </xf>
    <xf numFmtId="0" fontId="8" fillId="24" borderId="21" xfId="0" applyFont="1" applyFill="1" applyBorder="1" applyAlignment="1">
      <alignment horizontal="center"/>
    </xf>
    <xf numFmtId="0" fontId="6" fillId="24" borderId="0" xfId="0" applyFont="1" applyFill="1" applyAlignment="1">
      <alignment/>
    </xf>
    <xf numFmtId="0" fontId="7" fillId="24" borderId="22" xfId="0" applyFont="1" applyFill="1" applyBorder="1" applyAlignment="1">
      <alignment horizontal="center"/>
    </xf>
    <xf numFmtId="186" fontId="8" fillId="24" borderId="16" xfId="0" applyNumberFormat="1" applyFont="1" applyFill="1" applyBorder="1" applyAlignment="1">
      <alignment horizontal="center"/>
    </xf>
    <xf numFmtId="171" fontId="7" fillId="24" borderId="16" xfId="42" applyNumberFormat="1" applyFont="1" applyFill="1" applyBorder="1" applyAlignment="1">
      <alignment horizontal="right"/>
    </xf>
    <xf numFmtId="171" fontId="7" fillId="24" borderId="16" xfId="42" applyFont="1" applyFill="1" applyBorder="1" applyAlignment="1">
      <alignment horizontal="right"/>
    </xf>
    <xf numFmtId="2" fontId="7" fillId="24" borderId="16" xfId="0" applyNumberFormat="1" applyFont="1" applyFill="1" applyBorder="1" applyAlignment="1">
      <alignment horizontal="right"/>
    </xf>
    <xf numFmtId="179" fontId="8" fillId="24" borderId="0" xfId="42" applyNumberFormat="1" applyFont="1" applyFill="1" applyBorder="1" applyAlignment="1">
      <alignment/>
    </xf>
    <xf numFmtId="0" fontId="15" fillId="24" borderId="0" xfId="0" applyFont="1" applyFill="1" applyAlignment="1">
      <alignment horizontal="left"/>
    </xf>
    <xf numFmtId="0" fontId="16" fillId="24" borderId="0" xfId="0" applyFont="1" applyFill="1" applyAlignment="1">
      <alignment horizontal="left"/>
    </xf>
    <xf numFmtId="0" fontId="16" fillId="24" borderId="0" xfId="0" applyFont="1" applyFill="1" applyAlignment="1">
      <alignment/>
    </xf>
    <xf numFmtId="0" fontId="14" fillId="24" borderId="0" xfId="0" applyFont="1" applyFill="1" applyAlignment="1">
      <alignment/>
    </xf>
    <xf numFmtId="0" fontId="17" fillId="24" borderId="0" xfId="0" applyFont="1" applyFill="1" applyAlignment="1">
      <alignment/>
    </xf>
    <xf numFmtId="0" fontId="15" fillId="24" borderId="0" xfId="0" applyFont="1" applyFill="1" applyAlignment="1">
      <alignment horizontal="center"/>
    </xf>
    <xf numFmtId="14" fontId="15" fillId="24" borderId="0" xfId="0" applyNumberFormat="1" applyFont="1" applyFill="1" applyAlignment="1" quotePrefix="1">
      <alignment horizontal="center"/>
    </xf>
    <xf numFmtId="0" fontId="15" fillId="24" borderId="0" xfId="0" applyFont="1" applyFill="1" applyAlignment="1">
      <alignment/>
    </xf>
    <xf numFmtId="0" fontId="14" fillId="24" borderId="0" xfId="0" applyFont="1" applyFill="1" applyAlignment="1">
      <alignment vertical="center"/>
    </xf>
    <xf numFmtId="169" fontId="16" fillId="24" borderId="0" xfId="42" applyNumberFormat="1" applyFont="1" applyFill="1" applyAlignment="1">
      <alignment horizontal="left" indent="3"/>
    </xf>
    <xf numFmtId="0" fontId="14" fillId="24" borderId="0" xfId="0" applyFont="1" applyFill="1" applyAlignment="1" quotePrefix="1">
      <alignment/>
    </xf>
    <xf numFmtId="169" fontId="16" fillId="24" borderId="0" xfId="42" applyNumberFormat="1" applyFont="1" applyFill="1" applyAlignment="1">
      <alignment/>
    </xf>
    <xf numFmtId="169" fontId="16" fillId="24" borderId="23" xfId="42" applyNumberFormat="1" applyFont="1" applyFill="1" applyBorder="1" applyAlignment="1">
      <alignment horizontal="left" indent="3"/>
    </xf>
    <xf numFmtId="169" fontId="16" fillId="24" borderId="0" xfId="42" applyNumberFormat="1" applyFont="1" applyFill="1" applyAlignment="1" quotePrefix="1">
      <alignment horizontal="center"/>
    </xf>
    <xf numFmtId="0" fontId="18" fillId="24" borderId="0" xfId="0" applyFont="1" applyFill="1" applyAlignment="1">
      <alignment/>
    </xf>
    <xf numFmtId="0" fontId="19" fillId="24" borderId="0" xfId="0" applyFont="1" applyFill="1" applyAlignment="1">
      <alignment/>
    </xf>
    <xf numFmtId="169" fontId="14" fillId="24" borderId="24" xfId="0" applyNumberFormat="1" applyFont="1" applyFill="1" applyBorder="1" applyAlignment="1">
      <alignment/>
    </xf>
    <xf numFmtId="169" fontId="16" fillId="24" borderId="0" xfId="42" applyNumberFormat="1" applyFont="1" applyFill="1" applyAlignment="1" quotePrefix="1">
      <alignment horizontal="left" indent="3"/>
    </xf>
    <xf numFmtId="171" fontId="14" fillId="24" borderId="0" xfId="42" applyFont="1" applyFill="1" applyAlignment="1">
      <alignment/>
    </xf>
    <xf numFmtId="0" fontId="16" fillId="24" borderId="0" xfId="0" applyFont="1" applyFill="1" applyAlignment="1" quotePrefix="1">
      <alignment/>
    </xf>
    <xf numFmtId="169" fontId="16" fillId="24" borderId="25" xfId="42" applyNumberFormat="1" applyFont="1" applyFill="1" applyBorder="1" applyAlignment="1">
      <alignment horizontal="left" indent="3"/>
    </xf>
    <xf numFmtId="43" fontId="15" fillId="24" borderId="0" xfId="42" applyNumberFormat="1" applyFont="1" applyFill="1" applyBorder="1" applyAlignment="1" quotePrefix="1">
      <alignment horizontal="left" indent="3"/>
    </xf>
    <xf numFmtId="169" fontId="14" fillId="24" borderId="0" xfId="0" applyNumberFormat="1" applyFont="1" applyFill="1" applyAlignment="1">
      <alignment/>
    </xf>
    <xf numFmtId="0" fontId="19" fillId="24" borderId="0" xfId="0" applyFont="1" applyFill="1" applyAlignment="1">
      <alignment vertical="center"/>
    </xf>
    <xf numFmtId="169" fontId="16" fillId="24" borderId="0" xfId="42" applyNumberFormat="1" applyFont="1" applyFill="1" applyBorder="1" applyAlignment="1">
      <alignment horizontal="left" indent="3"/>
    </xf>
    <xf numFmtId="169" fontId="16" fillId="24" borderId="12" xfId="42" applyNumberFormat="1" applyFont="1" applyFill="1" applyBorder="1" applyAlignment="1">
      <alignment horizontal="left" indent="3"/>
    </xf>
    <xf numFmtId="169" fontId="16" fillId="24" borderId="24" xfId="42" applyNumberFormat="1" applyFont="1" applyFill="1" applyBorder="1" applyAlignment="1">
      <alignment horizontal="left" indent="3"/>
    </xf>
    <xf numFmtId="190" fontId="16" fillId="24" borderId="25" xfId="42" applyNumberFormat="1" applyFont="1" applyFill="1" applyBorder="1" applyAlignment="1">
      <alignment horizontal="left" indent="3"/>
    </xf>
    <xf numFmtId="215" fontId="14" fillId="24" borderId="0" xfId="0" applyNumberFormat="1" applyFont="1" applyFill="1" applyAlignment="1">
      <alignment/>
    </xf>
    <xf numFmtId="179" fontId="16" fillId="24" borderId="0" xfId="42" applyNumberFormat="1" applyFont="1" applyFill="1" applyAlignment="1">
      <alignment/>
    </xf>
    <xf numFmtId="2" fontId="16" fillId="24" borderId="0" xfId="0" applyNumberFormat="1" applyFont="1" applyFill="1" applyAlignment="1">
      <alignment/>
    </xf>
    <xf numFmtId="190" fontId="16" fillId="24" borderId="0" xfId="42" applyNumberFormat="1" applyFont="1" applyFill="1" applyAlignment="1">
      <alignment horizontal="left" indent="3"/>
    </xf>
    <xf numFmtId="169" fontId="16" fillId="24" borderId="0" xfId="0" applyNumberFormat="1" applyFont="1" applyFill="1" applyAlignment="1">
      <alignment/>
    </xf>
    <xf numFmtId="0" fontId="7" fillId="24" borderId="0" xfId="42" applyNumberFormat="1" applyFont="1" applyFill="1" applyAlignment="1">
      <alignment horizontal="center"/>
    </xf>
    <xf numFmtId="179" fontId="7" fillId="24" borderId="0" xfId="42" applyNumberFormat="1" applyFont="1" applyFill="1" applyAlignment="1">
      <alignment horizontal="center"/>
    </xf>
    <xf numFmtId="14" fontId="7" fillId="24" borderId="0" xfId="42" applyNumberFormat="1" applyFont="1" applyFill="1" applyAlignment="1">
      <alignment horizontal="center"/>
    </xf>
    <xf numFmtId="179" fontId="0" fillId="24" borderId="0" xfId="42" applyNumberFormat="1" applyFont="1" applyFill="1" applyAlignment="1">
      <alignment/>
    </xf>
    <xf numFmtId="179" fontId="8" fillId="24" borderId="0" xfId="42" applyNumberFormat="1" applyFont="1" applyFill="1" applyAlignment="1">
      <alignment vertical="center"/>
    </xf>
    <xf numFmtId="179" fontId="0" fillId="24" borderId="25" xfId="42" applyNumberFormat="1" applyFont="1" applyFill="1" applyBorder="1" applyAlignment="1">
      <alignment/>
    </xf>
    <xf numFmtId="179" fontId="8" fillId="24" borderId="12" xfId="42" applyNumberFormat="1" applyFont="1" applyFill="1" applyBorder="1" applyAlignment="1">
      <alignment horizontal="center" vertical="center"/>
    </xf>
    <xf numFmtId="179" fontId="8" fillId="24" borderId="23" xfId="42" applyNumberFormat="1" applyFont="1" applyFill="1" applyBorder="1" applyAlignment="1">
      <alignment horizontal="center" vertical="center"/>
    </xf>
    <xf numFmtId="0" fontId="8" fillId="24" borderId="0" xfId="0" applyFont="1" applyFill="1" applyAlignment="1" quotePrefix="1">
      <alignment vertical="center"/>
    </xf>
    <xf numFmtId="179" fontId="8" fillId="24" borderId="0" xfId="0" applyNumberFormat="1" applyFont="1" applyFill="1" applyAlignment="1">
      <alignment horizontal="center"/>
    </xf>
    <xf numFmtId="179" fontId="8" fillId="24" borderId="0" xfId="0" applyNumberFormat="1" applyFont="1" applyFill="1" applyAlignment="1" quotePrefix="1">
      <alignment/>
    </xf>
    <xf numFmtId="0" fontId="7" fillId="24" borderId="0" xfId="0" applyFont="1" applyFill="1" applyAlignment="1">
      <alignment vertical="center"/>
    </xf>
    <xf numFmtId="3" fontId="8" fillId="24" borderId="0" xfId="0" applyNumberFormat="1" applyFont="1" applyFill="1" applyAlignment="1">
      <alignment/>
    </xf>
    <xf numFmtId="179" fontId="8" fillId="24" borderId="9" xfId="42" applyNumberFormat="1" applyFont="1" applyFill="1" applyBorder="1" applyAlignment="1">
      <alignment/>
    </xf>
    <xf numFmtId="40" fontId="13" fillId="24" borderId="0" xfId="42" applyNumberFormat="1" applyFont="1" applyFill="1" applyAlignment="1">
      <alignment/>
    </xf>
    <xf numFmtId="179" fontId="9" fillId="24" borderId="0" xfId="42" applyNumberFormat="1" applyFont="1" applyFill="1" applyBorder="1" applyAlignment="1">
      <alignment horizontal="center"/>
    </xf>
    <xf numFmtId="171" fontId="8" fillId="24" borderId="0" xfId="42" applyFont="1" applyFill="1" applyBorder="1" applyAlignment="1">
      <alignment/>
    </xf>
    <xf numFmtId="0" fontId="15" fillId="24" borderId="12" xfId="0" applyFont="1" applyFill="1" applyBorder="1" applyAlignment="1">
      <alignment horizontal="left"/>
    </xf>
    <xf numFmtId="0" fontId="15" fillId="24" borderId="0" xfId="0" applyFont="1" applyFill="1" applyBorder="1" applyAlignment="1">
      <alignment horizontal="left"/>
    </xf>
    <xf numFmtId="0" fontId="7" fillId="24" borderId="26" xfId="0" applyFont="1" applyFill="1" applyBorder="1" applyAlignment="1">
      <alignment horizontal="center"/>
    </xf>
    <xf numFmtId="0" fontId="7" fillId="24" borderId="22" xfId="0" applyFont="1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eading1" xfId="55"/>
    <cellStyle name="Heading2" xfId="56"/>
    <cellStyle name="Hyperlink" xfId="57"/>
    <cellStyle name="Input" xfId="58"/>
    <cellStyle name="Linked Cell" xfId="59"/>
    <cellStyle name="Neutral" xfId="60"/>
    <cellStyle name="Normal - Style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8303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28258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8308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505"/>
  <sheetViews>
    <sheetView zoomScalePageLayoutView="0" workbookViewId="0" topLeftCell="A40">
      <selection activeCell="A45" sqref="A45:A46"/>
    </sheetView>
  </sheetViews>
  <sheetFormatPr defaultColWidth="9.00390625" defaultRowHeight="16.5"/>
  <cols>
    <col min="1" max="3" width="9.00390625" style="2" customWidth="1"/>
    <col min="4" max="4" width="7.50390625" style="2" customWidth="1"/>
    <col min="5" max="6" width="9.00390625" style="2" hidden="1" customWidth="1"/>
    <col min="7" max="7" width="11.875" style="2" customWidth="1"/>
    <col min="8" max="8" width="20.625" style="2" customWidth="1"/>
    <col min="9" max="9" width="19.25390625" style="2" customWidth="1"/>
    <col min="10" max="10" width="15.25390625" style="2" customWidth="1"/>
    <col min="11" max="11" width="19.50390625" style="2" customWidth="1"/>
    <col min="12" max="16384" width="9.00390625" style="2" customWidth="1"/>
  </cols>
  <sheetData>
    <row r="1" spans="1:11" ht="18.75">
      <c r="A1" s="3" t="s">
        <v>110</v>
      </c>
      <c r="B1" s="4"/>
      <c r="C1" s="5"/>
      <c r="D1" s="5"/>
      <c r="E1" s="5"/>
      <c r="F1" s="5"/>
      <c r="G1" s="5"/>
      <c r="H1" s="4"/>
      <c r="I1" s="4"/>
      <c r="J1" s="4"/>
      <c r="K1" s="4"/>
    </row>
    <row r="2" spans="1:11" ht="16.5">
      <c r="A2" s="6"/>
      <c r="B2" s="4"/>
      <c r="C2" s="5"/>
      <c r="D2" s="5"/>
      <c r="E2" s="5"/>
      <c r="F2" s="5"/>
      <c r="G2" s="5"/>
      <c r="H2" s="4"/>
      <c r="I2" s="4"/>
      <c r="J2" s="4"/>
      <c r="K2" s="4"/>
    </row>
    <row r="3" spans="1:11" ht="16.5">
      <c r="A3" s="7"/>
      <c r="B3" s="4"/>
      <c r="C3" s="5"/>
      <c r="D3" s="5"/>
      <c r="E3" s="5"/>
      <c r="F3" s="5"/>
      <c r="G3" s="5"/>
      <c r="H3" s="4"/>
      <c r="I3" s="4"/>
      <c r="J3" s="4"/>
      <c r="K3" s="8"/>
    </row>
    <row r="4" spans="1:11" ht="16.5">
      <c r="A4" s="6" t="s">
        <v>50</v>
      </c>
      <c r="B4" s="4"/>
      <c r="C4" s="5"/>
      <c r="D4" s="5"/>
      <c r="E4" s="5"/>
      <c r="F4" s="5"/>
      <c r="G4" s="5"/>
      <c r="H4" s="4"/>
      <c r="I4" s="4"/>
      <c r="J4" s="4"/>
      <c r="K4" s="4"/>
    </row>
    <row r="5" spans="1:11" ht="16.5">
      <c r="A5" s="6" t="s">
        <v>143</v>
      </c>
      <c r="B5" s="4"/>
      <c r="C5" s="5"/>
      <c r="D5" s="5"/>
      <c r="E5" s="5"/>
      <c r="F5" s="5"/>
      <c r="G5" s="5"/>
      <c r="H5" s="9"/>
      <c r="I5" s="9"/>
      <c r="J5" s="4"/>
      <c r="K5" s="9"/>
    </row>
    <row r="6" spans="1:11" ht="16.5">
      <c r="A6" s="10"/>
      <c r="B6" s="11"/>
      <c r="C6" s="12"/>
      <c r="D6" s="12"/>
      <c r="E6" s="12"/>
      <c r="F6" s="12"/>
      <c r="G6" s="13"/>
      <c r="H6" s="134" t="s">
        <v>27</v>
      </c>
      <c r="I6" s="135"/>
      <c r="J6" s="134" t="s">
        <v>28</v>
      </c>
      <c r="K6" s="135"/>
    </row>
    <row r="7" spans="1:11" ht="16.5">
      <c r="A7" s="14"/>
      <c r="B7" s="15"/>
      <c r="C7" s="16"/>
      <c r="D7" s="16"/>
      <c r="E7" s="16"/>
      <c r="F7" s="16"/>
      <c r="G7" s="17"/>
      <c r="H7" s="18" t="s">
        <v>17</v>
      </c>
      <c r="I7" s="19" t="s">
        <v>18</v>
      </c>
      <c r="J7" s="18" t="s">
        <v>17</v>
      </c>
      <c r="K7" s="18" t="s">
        <v>18</v>
      </c>
    </row>
    <row r="8" spans="1:11" ht="16.5">
      <c r="A8" s="14"/>
      <c r="B8" s="15"/>
      <c r="C8" s="16"/>
      <c r="D8" s="16"/>
      <c r="E8" s="16"/>
      <c r="F8" s="16"/>
      <c r="G8" s="17"/>
      <c r="H8" s="20" t="s">
        <v>19</v>
      </c>
      <c r="I8" s="21" t="s">
        <v>20</v>
      </c>
      <c r="J8" s="20" t="s">
        <v>19</v>
      </c>
      <c r="K8" s="20" t="s">
        <v>20</v>
      </c>
    </row>
    <row r="9" spans="1:11" ht="16.5">
      <c r="A9" s="14"/>
      <c r="B9" s="15"/>
      <c r="C9" s="16"/>
      <c r="D9" s="16"/>
      <c r="E9" s="16"/>
      <c r="F9" s="16"/>
      <c r="G9" s="17"/>
      <c r="H9" s="20" t="s">
        <v>15</v>
      </c>
      <c r="I9" s="21" t="s">
        <v>15</v>
      </c>
      <c r="J9" s="20" t="s">
        <v>21</v>
      </c>
      <c r="K9" s="20" t="s">
        <v>22</v>
      </c>
    </row>
    <row r="10" spans="1:11" ht="16.5">
      <c r="A10" s="14"/>
      <c r="B10" s="15"/>
      <c r="C10" s="16"/>
      <c r="D10" s="16"/>
      <c r="E10" s="16"/>
      <c r="F10" s="16"/>
      <c r="G10" s="17"/>
      <c r="H10" s="22">
        <v>40178</v>
      </c>
      <c r="I10" s="22">
        <v>39813</v>
      </c>
      <c r="J10" s="22">
        <v>40178</v>
      </c>
      <c r="K10" s="23">
        <v>39813</v>
      </c>
    </row>
    <row r="11" spans="1:11" ht="16.5">
      <c r="A11" s="14"/>
      <c r="B11" s="15"/>
      <c r="C11" s="16"/>
      <c r="D11" s="16"/>
      <c r="E11" s="16"/>
      <c r="F11" s="16"/>
      <c r="G11" s="17"/>
      <c r="H11" s="24" t="s">
        <v>16</v>
      </c>
      <c r="I11" s="24" t="s">
        <v>16</v>
      </c>
      <c r="J11" s="76" t="s">
        <v>16</v>
      </c>
      <c r="K11" s="24" t="s">
        <v>16</v>
      </c>
    </row>
    <row r="12" spans="1:11" ht="16.5">
      <c r="A12" s="14"/>
      <c r="B12" s="15"/>
      <c r="C12" s="16"/>
      <c r="D12" s="16"/>
      <c r="E12" s="16"/>
      <c r="F12" s="16"/>
      <c r="G12" s="16"/>
      <c r="H12" s="25"/>
      <c r="I12" s="25"/>
      <c r="J12" s="26"/>
      <c r="K12" s="25"/>
    </row>
    <row r="13" spans="1:11" ht="16.5">
      <c r="A13" s="14"/>
      <c r="B13" s="15"/>
      <c r="C13" s="16"/>
      <c r="D13" s="16"/>
      <c r="E13" s="16"/>
      <c r="F13" s="16"/>
      <c r="G13" s="16"/>
      <c r="H13" s="25"/>
      <c r="I13" s="25"/>
      <c r="J13" s="26"/>
      <c r="K13" s="25"/>
    </row>
    <row r="14" spans="1:11" ht="16.5">
      <c r="A14" s="14"/>
      <c r="B14" s="27" t="s">
        <v>10</v>
      </c>
      <c r="C14" s="5"/>
      <c r="D14" s="16"/>
      <c r="E14" s="16"/>
      <c r="F14" s="16"/>
      <c r="G14" s="28"/>
      <c r="H14" s="29">
        <v>37815</v>
      </c>
      <c r="I14" s="29">
        <v>55896</v>
      </c>
      <c r="J14" s="29">
        <v>77826</v>
      </c>
      <c r="K14" s="29">
        <v>94991</v>
      </c>
    </row>
    <row r="15" spans="1:11" ht="16.5">
      <c r="A15" s="14"/>
      <c r="B15" s="16"/>
      <c r="C15" s="5"/>
      <c r="D15" s="16"/>
      <c r="E15" s="16"/>
      <c r="F15" s="16"/>
      <c r="G15" s="16"/>
      <c r="H15" s="25"/>
      <c r="I15" s="25"/>
      <c r="J15" s="25"/>
      <c r="K15" s="25"/>
    </row>
    <row r="16" spans="1:11" ht="16.5">
      <c r="A16" s="14"/>
      <c r="B16" s="16" t="s">
        <v>47</v>
      </c>
      <c r="C16" s="5"/>
      <c r="D16" s="16"/>
      <c r="E16" s="16"/>
      <c r="F16" s="16"/>
      <c r="G16" s="16"/>
      <c r="H16" s="30">
        <v>-29380</v>
      </c>
      <c r="I16" s="30">
        <v>-50782</v>
      </c>
      <c r="J16" s="30">
        <v>-63428</v>
      </c>
      <c r="K16" s="30">
        <v>-85782</v>
      </c>
    </row>
    <row r="17" spans="1:11" ht="17.25" thickBot="1">
      <c r="A17" s="14"/>
      <c r="B17" s="16"/>
      <c r="C17" s="5"/>
      <c r="D17" s="16"/>
      <c r="E17" s="16"/>
      <c r="F17" s="16"/>
      <c r="G17" s="16"/>
      <c r="H17" s="25"/>
      <c r="I17" s="25"/>
      <c r="J17" s="25"/>
      <c r="K17" s="25"/>
    </row>
    <row r="18" spans="1:11" ht="16.5">
      <c r="A18" s="14"/>
      <c r="B18" s="27" t="s">
        <v>48</v>
      </c>
      <c r="C18" s="5"/>
      <c r="D18" s="16"/>
      <c r="E18" s="16"/>
      <c r="F18" s="16"/>
      <c r="G18" s="16"/>
      <c r="H18" s="31">
        <f>+H14+H16</f>
        <v>8435</v>
      </c>
      <c r="I18" s="31">
        <f>+I14+I16</f>
        <v>5114</v>
      </c>
      <c r="J18" s="31">
        <f>+J14+J16</f>
        <v>14398</v>
      </c>
      <c r="K18" s="31">
        <f>+K14+K16</f>
        <v>9209</v>
      </c>
    </row>
    <row r="19" spans="1:11" ht="16.5">
      <c r="A19" s="14"/>
      <c r="B19" s="16"/>
      <c r="C19" s="5"/>
      <c r="D19" s="16"/>
      <c r="E19" s="16"/>
      <c r="F19" s="16"/>
      <c r="G19" s="16"/>
      <c r="H19" s="25"/>
      <c r="I19" s="25"/>
      <c r="J19" s="25"/>
      <c r="K19" s="25"/>
    </row>
    <row r="20" spans="1:11" ht="16.5">
      <c r="A20" s="14"/>
      <c r="B20" s="16" t="s">
        <v>5</v>
      </c>
      <c r="C20" s="5"/>
      <c r="D20" s="16"/>
      <c r="E20" s="16"/>
      <c r="F20" s="16"/>
      <c r="G20" s="16"/>
      <c r="H20" s="32">
        <v>931</v>
      </c>
      <c r="I20" s="29">
        <v>862</v>
      </c>
      <c r="J20" s="32">
        <v>1863</v>
      </c>
      <c r="K20" s="29">
        <v>1794</v>
      </c>
    </row>
    <row r="21" spans="1:11" ht="16.5">
      <c r="A21" s="14"/>
      <c r="B21" s="16" t="s">
        <v>49</v>
      </c>
      <c r="C21" s="5"/>
      <c r="D21" s="16"/>
      <c r="E21" s="16"/>
      <c r="F21" s="16"/>
      <c r="G21" s="33"/>
      <c r="H21" s="29">
        <v>-2004.999</v>
      </c>
      <c r="I21" s="29">
        <v>-1954</v>
      </c>
      <c r="J21" s="29">
        <v>-3755</v>
      </c>
      <c r="K21" s="29">
        <v>-3838</v>
      </c>
    </row>
    <row r="22" spans="1:11" ht="16.5">
      <c r="A22" s="14"/>
      <c r="B22" s="16" t="s">
        <v>4</v>
      </c>
      <c r="C22" s="5"/>
      <c r="D22" s="16"/>
      <c r="E22" s="16"/>
      <c r="F22" s="16"/>
      <c r="G22" s="28"/>
      <c r="H22" s="29">
        <v>552</v>
      </c>
      <c r="I22" s="29">
        <v>499</v>
      </c>
      <c r="J22" s="29">
        <v>1026</v>
      </c>
      <c r="K22" s="29">
        <v>748</v>
      </c>
    </row>
    <row r="23" spans="1:11" ht="16.5">
      <c r="A23" s="14"/>
      <c r="B23" s="16" t="s">
        <v>11</v>
      </c>
      <c r="C23" s="5"/>
      <c r="D23" s="16"/>
      <c r="E23" s="16"/>
      <c r="F23" s="16"/>
      <c r="G23" s="33"/>
      <c r="H23" s="29">
        <v>-31</v>
      </c>
      <c r="I23" s="29">
        <v>-48</v>
      </c>
      <c r="J23" s="29">
        <v>-44</v>
      </c>
      <c r="K23" s="29">
        <v>-126</v>
      </c>
    </row>
    <row r="24" spans="1:11" ht="17.25" thickBot="1">
      <c r="A24" s="14"/>
      <c r="B24" s="16"/>
      <c r="C24" s="5"/>
      <c r="D24" s="16"/>
      <c r="E24" s="16"/>
      <c r="F24" s="16"/>
      <c r="G24" s="16"/>
      <c r="H24" s="25"/>
      <c r="I24" s="25"/>
      <c r="J24" s="25"/>
      <c r="K24" s="25"/>
    </row>
    <row r="25" spans="1:11" ht="16.5">
      <c r="A25" s="14"/>
      <c r="B25" s="27" t="s">
        <v>86</v>
      </c>
      <c r="C25" s="5"/>
      <c r="D25" s="16"/>
      <c r="E25" s="16"/>
      <c r="F25" s="16"/>
      <c r="G25" s="34"/>
      <c r="H25" s="35">
        <f>SUM(H18:H24)</f>
        <v>7882.001</v>
      </c>
      <c r="I25" s="35">
        <f>SUM(I18:I24)</f>
        <v>4473</v>
      </c>
      <c r="J25" s="35">
        <f>SUM(J18:J24)</f>
        <v>13488</v>
      </c>
      <c r="K25" s="35">
        <f>SUM(K18:K24)</f>
        <v>7787</v>
      </c>
    </row>
    <row r="26" spans="1:11" ht="16.5">
      <c r="A26" s="14"/>
      <c r="B26" s="16"/>
      <c r="C26" s="5"/>
      <c r="D26" s="16"/>
      <c r="E26" s="16"/>
      <c r="F26" s="16"/>
      <c r="G26" s="17"/>
      <c r="H26" s="36"/>
      <c r="I26" s="36"/>
      <c r="J26" s="36"/>
      <c r="K26" s="36"/>
    </row>
    <row r="27" spans="1:11" ht="17.25" thickBot="1">
      <c r="A27" s="14"/>
      <c r="B27" s="16" t="s">
        <v>0</v>
      </c>
      <c r="C27" s="5"/>
      <c r="D27" s="16"/>
      <c r="E27" s="16"/>
      <c r="F27" s="16"/>
      <c r="G27" s="37"/>
      <c r="H27" s="29">
        <v>-1804</v>
      </c>
      <c r="I27" s="29">
        <v>-381</v>
      </c>
      <c r="J27" s="29">
        <v>-3020</v>
      </c>
      <c r="K27" s="29">
        <v>-1084</v>
      </c>
    </row>
    <row r="28" spans="1:11" ht="17.25" thickBot="1">
      <c r="A28" s="14"/>
      <c r="B28" s="27" t="s">
        <v>76</v>
      </c>
      <c r="C28" s="5"/>
      <c r="D28" s="16"/>
      <c r="E28" s="16"/>
      <c r="F28" s="16"/>
      <c r="G28" s="34"/>
      <c r="H28" s="38">
        <f>SUM(H25:H27)</f>
        <v>6078.001</v>
      </c>
      <c r="I28" s="38">
        <f>SUM(I25:I27)</f>
        <v>4092</v>
      </c>
      <c r="J28" s="38">
        <f>SUM(J25:J27)</f>
        <v>10468</v>
      </c>
      <c r="K28" s="38">
        <f>SUM(K25:K27)</f>
        <v>6703</v>
      </c>
    </row>
    <row r="29" spans="1:11" ht="17.25" thickTop="1">
      <c r="A29" s="14"/>
      <c r="B29" s="39"/>
      <c r="C29" s="5"/>
      <c r="D29" s="16"/>
      <c r="E29" s="16"/>
      <c r="F29" s="16"/>
      <c r="G29" s="17"/>
      <c r="H29" s="40"/>
      <c r="I29" s="40"/>
      <c r="J29" s="40"/>
      <c r="K29" s="40"/>
    </row>
    <row r="30" spans="1:11" ht="16.5">
      <c r="A30" s="14"/>
      <c r="B30" s="39" t="s">
        <v>81</v>
      </c>
      <c r="C30" s="5"/>
      <c r="D30" s="16"/>
      <c r="E30" s="16"/>
      <c r="F30" s="16"/>
      <c r="G30" s="17"/>
      <c r="H30" s="29"/>
      <c r="I30" s="29"/>
      <c r="J30" s="29"/>
      <c r="K30" s="29"/>
    </row>
    <row r="31" spans="1:11" ht="16.5">
      <c r="A31" s="14"/>
      <c r="B31" s="39" t="s">
        <v>82</v>
      </c>
      <c r="C31" s="5"/>
      <c r="D31" s="16"/>
      <c r="E31" s="16"/>
      <c r="F31" s="16"/>
      <c r="G31" s="17"/>
      <c r="H31" s="40">
        <f>+H28-H32</f>
        <v>6078.001</v>
      </c>
      <c r="I31" s="40">
        <v>4096</v>
      </c>
      <c r="J31" s="40">
        <f>+J28-J32</f>
        <v>10466</v>
      </c>
      <c r="K31" s="40">
        <v>6710</v>
      </c>
    </row>
    <row r="32" spans="1:11" ht="17.25" thickBot="1">
      <c r="A32" s="14"/>
      <c r="B32" s="16" t="s">
        <v>68</v>
      </c>
      <c r="C32" s="5"/>
      <c r="D32" s="16"/>
      <c r="E32" s="16"/>
      <c r="F32" s="16"/>
      <c r="G32" s="17"/>
      <c r="H32" s="29">
        <v>0</v>
      </c>
      <c r="I32" s="29">
        <v>-4</v>
      </c>
      <c r="J32" s="29">
        <v>2</v>
      </c>
      <c r="K32" s="29">
        <v>-7</v>
      </c>
    </row>
    <row r="33" spans="1:11" ht="17.25" thickBot="1">
      <c r="A33" s="14"/>
      <c r="B33" s="41"/>
      <c r="C33" s="5"/>
      <c r="D33" s="16"/>
      <c r="E33" s="16"/>
      <c r="F33" s="16"/>
      <c r="G33" s="17"/>
      <c r="H33" s="38">
        <f>SUM(H31:H32)</f>
        <v>6078.001</v>
      </c>
      <c r="I33" s="38">
        <f>SUM(I31:I32)</f>
        <v>4092</v>
      </c>
      <c r="J33" s="38">
        <f>SUM(J31:J32)</f>
        <v>10468</v>
      </c>
      <c r="K33" s="38">
        <f>SUM(K31:K32)</f>
        <v>6703</v>
      </c>
    </row>
    <row r="34" spans="1:11" ht="17.25" thickTop="1">
      <c r="A34" s="14"/>
      <c r="B34" s="41"/>
      <c r="C34" s="5"/>
      <c r="D34" s="16"/>
      <c r="E34" s="16"/>
      <c r="F34" s="16"/>
      <c r="G34" s="17"/>
      <c r="H34" s="42"/>
      <c r="I34" s="40"/>
      <c r="J34" s="1"/>
      <c r="K34" s="40"/>
    </row>
    <row r="35" spans="1:11" ht="16.5">
      <c r="A35" s="14"/>
      <c r="B35" s="43" t="s">
        <v>113</v>
      </c>
      <c r="C35" s="5"/>
      <c r="D35" s="16"/>
      <c r="E35" s="16"/>
      <c r="F35" s="16"/>
      <c r="G35" s="17"/>
      <c r="H35" s="42">
        <v>154668.614</v>
      </c>
      <c r="I35" s="40">
        <v>125337</v>
      </c>
      <c r="J35" s="42">
        <v>145795.651</v>
      </c>
      <c r="K35" s="40">
        <v>107767</v>
      </c>
    </row>
    <row r="36" spans="1:11" ht="16.5">
      <c r="A36" s="14"/>
      <c r="B36" s="41" t="s">
        <v>116</v>
      </c>
      <c r="C36" s="5"/>
      <c r="D36" s="16"/>
      <c r="E36" s="16"/>
      <c r="F36" s="16"/>
      <c r="G36" s="17"/>
      <c r="H36" s="44">
        <v>0.5</v>
      </c>
      <c r="I36" s="77">
        <v>0.5</v>
      </c>
      <c r="J36" s="45">
        <v>0.5</v>
      </c>
      <c r="K36" s="77">
        <v>0.5</v>
      </c>
    </row>
    <row r="37" spans="1:11" ht="16.5">
      <c r="A37" s="14"/>
      <c r="B37" s="27" t="s">
        <v>89</v>
      </c>
      <c r="C37" s="5"/>
      <c r="D37" s="16"/>
      <c r="E37" s="16"/>
      <c r="F37" s="16"/>
      <c r="G37" s="17"/>
      <c r="H37" s="40"/>
      <c r="I37" s="25"/>
      <c r="J37" s="17"/>
      <c r="K37" s="25"/>
    </row>
    <row r="38" spans="1:11" ht="16.5">
      <c r="A38" s="14"/>
      <c r="B38" s="27" t="s">
        <v>90</v>
      </c>
      <c r="C38" s="5"/>
      <c r="D38" s="16"/>
      <c r="E38" s="16"/>
      <c r="F38" s="16"/>
      <c r="G38" s="17"/>
      <c r="H38" s="40"/>
      <c r="I38" s="25"/>
      <c r="J38" s="17"/>
      <c r="K38" s="25"/>
    </row>
    <row r="39" spans="1:11" ht="16.5">
      <c r="A39" s="14"/>
      <c r="B39" s="46" t="s">
        <v>87</v>
      </c>
      <c r="C39" s="5"/>
      <c r="D39" s="47"/>
      <c r="E39" s="47"/>
      <c r="F39" s="47"/>
      <c r="G39" s="48"/>
      <c r="H39" s="49">
        <v>3.93</v>
      </c>
      <c r="I39" s="78">
        <v>3.27</v>
      </c>
      <c r="J39" s="49">
        <v>7.18</v>
      </c>
      <c r="K39" s="79">
        <v>6.23</v>
      </c>
    </row>
    <row r="40" spans="1:11" ht="16.5">
      <c r="A40" s="14"/>
      <c r="B40" s="50" t="s">
        <v>88</v>
      </c>
      <c r="C40" s="5"/>
      <c r="D40" s="16"/>
      <c r="E40" s="16"/>
      <c r="F40" s="16"/>
      <c r="G40" s="17"/>
      <c r="H40" s="51">
        <v>3.29</v>
      </c>
      <c r="I40" s="80">
        <v>2.4</v>
      </c>
      <c r="J40" s="51">
        <v>5.95</v>
      </c>
      <c r="K40" s="80">
        <v>4.39</v>
      </c>
    </row>
    <row r="41" spans="1:11" ht="16.5">
      <c r="A41" s="14"/>
      <c r="B41" s="41"/>
      <c r="C41" s="5"/>
      <c r="D41" s="16"/>
      <c r="E41" s="16"/>
      <c r="F41" s="16"/>
      <c r="G41" s="17"/>
      <c r="H41" s="25"/>
      <c r="I41" s="25"/>
      <c r="J41" s="4"/>
      <c r="K41" s="25"/>
    </row>
    <row r="42" spans="1:11" ht="16.5">
      <c r="A42" s="14"/>
      <c r="B42" s="43"/>
      <c r="C42" s="15"/>
      <c r="D42" s="16"/>
      <c r="E42" s="16"/>
      <c r="F42" s="16"/>
      <c r="G42" s="17"/>
      <c r="H42" s="40"/>
      <c r="I42" s="25"/>
      <c r="J42" s="17"/>
      <c r="K42" s="25"/>
    </row>
    <row r="43" spans="1:11" ht="16.5">
      <c r="A43" s="14"/>
      <c r="B43" s="43"/>
      <c r="C43" s="15"/>
      <c r="D43" s="16"/>
      <c r="E43" s="16"/>
      <c r="F43" s="16"/>
      <c r="G43" s="17"/>
      <c r="H43" s="40"/>
      <c r="I43" s="25"/>
      <c r="J43" s="17"/>
      <c r="K43" s="25"/>
    </row>
    <row r="44" spans="1:11" ht="16.5">
      <c r="A44" s="52"/>
      <c r="B44" s="15"/>
      <c r="C44" s="15"/>
      <c r="D44" s="16"/>
      <c r="E44" s="16"/>
      <c r="F44" s="16"/>
      <c r="G44" s="16"/>
      <c r="H44" s="53"/>
      <c r="I44" s="74"/>
      <c r="J44" s="54"/>
      <c r="K44" s="74"/>
    </row>
    <row r="45" spans="1:11" ht="16.5">
      <c r="A45" s="132" t="s">
        <v>140</v>
      </c>
      <c r="B45" s="11"/>
      <c r="C45" s="12"/>
      <c r="D45" s="12"/>
      <c r="E45" s="12"/>
      <c r="F45" s="12"/>
      <c r="G45" s="12"/>
      <c r="H45" s="11"/>
      <c r="I45" s="11"/>
      <c r="J45" s="11"/>
      <c r="K45" s="11"/>
    </row>
    <row r="46" spans="1:11" ht="16.5">
      <c r="A46" s="133" t="s">
        <v>111</v>
      </c>
      <c r="B46" s="15"/>
      <c r="C46" s="16"/>
      <c r="D46" s="16"/>
      <c r="E46" s="16"/>
      <c r="F46" s="16"/>
      <c r="G46" s="16"/>
      <c r="H46" s="15"/>
      <c r="I46" s="15"/>
      <c r="J46" s="15"/>
      <c r="K46" s="15"/>
    </row>
    <row r="47" spans="1:11" ht="16.5">
      <c r="A47" s="41"/>
      <c r="B47" s="15"/>
      <c r="C47" s="16"/>
      <c r="D47" s="16"/>
      <c r="E47" s="16"/>
      <c r="F47" s="16"/>
      <c r="G47" s="16"/>
      <c r="H47" s="15"/>
      <c r="I47" s="15"/>
      <c r="J47" s="15"/>
      <c r="K47" s="15"/>
    </row>
    <row r="48" spans="1:11" ht="16.5">
      <c r="A48" s="15"/>
      <c r="B48" s="15"/>
      <c r="C48" s="16"/>
      <c r="D48" s="16"/>
      <c r="E48" s="16"/>
      <c r="F48" s="16"/>
      <c r="G48" s="16"/>
      <c r="H48" s="15"/>
      <c r="I48" s="15"/>
      <c r="J48" s="15"/>
      <c r="K48" s="15"/>
    </row>
    <row r="49" spans="1:11" ht="16.5">
      <c r="A49" s="15"/>
      <c r="B49" s="15"/>
      <c r="C49" s="16"/>
      <c r="D49" s="16"/>
      <c r="E49" s="16"/>
      <c r="F49" s="16"/>
      <c r="G49" s="16"/>
      <c r="H49" s="15"/>
      <c r="I49" s="15"/>
      <c r="J49" s="15"/>
      <c r="K49" s="15"/>
    </row>
    <row r="65505" ht="16.5">
      <c r="H65505" s="2" t="s">
        <v>117</v>
      </c>
    </row>
  </sheetData>
  <sheetProtection/>
  <mergeCells count="2">
    <mergeCell ref="H6:I6"/>
    <mergeCell ref="J6:K6"/>
  </mergeCells>
  <printOptions/>
  <pageMargins left="0.75" right="0.75" top="1" bottom="1" header="0.5" footer="0.5"/>
  <pageSetup fitToHeight="1" fitToWidth="1"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1">
      <pane xSplit="16290" topLeftCell="F1" activePane="topLeft" state="split"/>
      <selection pane="topLeft" activeCell="A10" sqref="A10"/>
      <selection pane="topRight" activeCell="F51" sqref="F51"/>
    </sheetView>
  </sheetViews>
  <sheetFormatPr defaultColWidth="9.00390625" defaultRowHeight="16.5"/>
  <cols>
    <col min="1" max="1" width="5.75390625" style="85" customWidth="1"/>
    <col min="2" max="5" width="9.00390625" style="85" customWidth="1"/>
    <col min="6" max="6" width="17.75390625" style="85" customWidth="1"/>
    <col min="7" max="7" width="14.25390625" style="85" customWidth="1"/>
    <col min="8" max="8" width="7.375" style="85" customWidth="1"/>
    <col min="9" max="9" width="15.00390625" style="85" customWidth="1"/>
    <col min="10" max="16384" width="9.00390625" style="85" customWidth="1"/>
  </cols>
  <sheetData>
    <row r="1" spans="1:9" ht="13.5">
      <c r="A1" s="82" t="s">
        <v>110</v>
      </c>
      <c r="B1" s="83"/>
      <c r="C1" s="84"/>
      <c r="D1" s="84"/>
      <c r="E1" s="84"/>
      <c r="F1" s="84"/>
      <c r="G1" s="84"/>
      <c r="H1" s="84"/>
      <c r="I1" s="84"/>
    </row>
    <row r="2" spans="1:9" ht="13.5">
      <c r="A2" s="84"/>
      <c r="B2" s="84"/>
      <c r="C2" s="84"/>
      <c r="D2" s="84"/>
      <c r="E2" s="84"/>
      <c r="F2" s="84"/>
      <c r="G2" s="84"/>
      <c r="H2" s="84"/>
      <c r="I2" s="84"/>
    </row>
    <row r="3" spans="1:9" ht="13.5">
      <c r="A3" s="84"/>
      <c r="B3" s="84"/>
      <c r="C3" s="84"/>
      <c r="D3" s="84"/>
      <c r="E3" s="84"/>
      <c r="F3" s="84"/>
      <c r="G3" s="84"/>
      <c r="H3" s="84"/>
      <c r="I3" s="84"/>
    </row>
    <row r="4" spans="1:9" ht="13.5">
      <c r="A4" s="86" t="s">
        <v>51</v>
      </c>
      <c r="B4" s="84"/>
      <c r="C4" s="84"/>
      <c r="D4" s="84"/>
      <c r="E4" s="84"/>
      <c r="F4" s="84"/>
      <c r="G4" s="84"/>
      <c r="H4" s="84"/>
      <c r="I4" s="84"/>
    </row>
    <row r="5" spans="1:9" ht="13.5">
      <c r="A5" s="86" t="s">
        <v>144</v>
      </c>
      <c r="B5" s="84"/>
      <c r="C5" s="84"/>
      <c r="D5" s="84"/>
      <c r="E5" s="84"/>
      <c r="F5" s="84"/>
      <c r="G5" s="84"/>
      <c r="H5" s="84"/>
      <c r="I5" s="84"/>
    </row>
    <row r="6" spans="1:9" ht="13.5">
      <c r="A6" s="84"/>
      <c r="B6" s="84"/>
      <c r="C6" s="84"/>
      <c r="D6" s="84"/>
      <c r="E6" s="84"/>
      <c r="F6" s="84"/>
      <c r="G6" s="84"/>
      <c r="H6" s="84"/>
      <c r="I6" s="84"/>
    </row>
    <row r="7" spans="1:9" ht="13.5">
      <c r="A7" s="84"/>
      <c r="B7" s="84"/>
      <c r="C7" s="84"/>
      <c r="D7" s="84"/>
      <c r="E7" s="84"/>
      <c r="F7" s="84"/>
      <c r="G7" s="87" t="s">
        <v>12</v>
      </c>
      <c r="H7" s="84"/>
      <c r="I7" s="87" t="s">
        <v>12</v>
      </c>
    </row>
    <row r="8" spans="1:9" ht="13.5">
      <c r="A8" s="84"/>
      <c r="B8" s="84"/>
      <c r="C8" s="84"/>
      <c r="D8" s="84"/>
      <c r="E8" s="84"/>
      <c r="F8" s="84"/>
      <c r="G8" s="87" t="s">
        <v>13</v>
      </c>
      <c r="H8" s="84"/>
      <c r="I8" s="87" t="s">
        <v>58</v>
      </c>
    </row>
    <row r="9" spans="1:9" ht="13.5">
      <c r="A9" s="84"/>
      <c r="B9" s="84"/>
      <c r="C9" s="84"/>
      <c r="D9" s="84"/>
      <c r="E9" s="84"/>
      <c r="F9" s="84"/>
      <c r="G9" s="87" t="s">
        <v>14</v>
      </c>
      <c r="H9" s="84"/>
      <c r="I9" s="87" t="s">
        <v>56</v>
      </c>
    </row>
    <row r="10" spans="1:9" ht="13.5">
      <c r="A10" s="84"/>
      <c r="B10" s="84"/>
      <c r="C10" s="84"/>
      <c r="D10" s="84"/>
      <c r="E10" s="84"/>
      <c r="F10" s="84"/>
      <c r="G10" s="87" t="s">
        <v>15</v>
      </c>
      <c r="H10" s="84"/>
      <c r="I10" s="87" t="s">
        <v>57</v>
      </c>
    </row>
    <row r="11" spans="1:9" ht="13.5">
      <c r="A11" s="84"/>
      <c r="B11" s="84"/>
      <c r="C11" s="84"/>
      <c r="D11" s="84"/>
      <c r="E11" s="84"/>
      <c r="F11" s="84"/>
      <c r="G11" s="88">
        <v>40178</v>
      </c>
      <c r="H11" s="84"/>
      <c r="I11" s="88">
        <v>39994</v>
      </c>
    </row>
    <row r="12" spans="1:9" ht="13.5">
      <c r="A12" s="84"/>
      <c r="B12" s="84"/>
      <c r="C12" s="84"/>
      <c r="D12" s="84"/>
      <c r="E12" s="84"/>
      <c r="F12" s="84"/>
      <c r="G12" s="87" t="s">
        <v>16</v>
      </c>
      <c r="H12" s="84"/>
      <c r="I12" s="87" t="s">
        <v>16</v>
      </c>
    </row>
    <row r="13" spans="1:9" ht="13.5">
      <c r="A13" s="84"/>
      <c r="B13" s="84"/>
      <c r="C13" s="84"/>
      <c r="D13" s="84"/>
      <c r="E13" s="84"/>
      <c r="F13" s="84"/>
      <c r="G13" s="87"/>
      <c r="H13" s="84"/>
      <c r="I13" s="87"/>
    </row>
    <row r="14" spans="1:9" ht="13.5">
      <c r="A14" s="84" t="s">
        <v>26</v>
      </c>
      <c r="B14" s="89" t="s">
        <v>91</v>
      </c>
      <c r="C14" s="84"/>
      <c r="D14" s="84"/>
      <c r="E14" s="84"/>
      <c r="F14" s="84"/>
      <c r="G14" s="87"/>
      <c r="H14" s="84"/>
      <c r="I14" s="87"/>
    </row>
    <row r="15" spans="1:9" ht="13.5">
      <c r="A15" s="87"/>
      <c r="B15" s="89" t="s">
        <v>95</v>
      </c>
      <c r="C15" s="84"/>
      <c r="D15" s="84"/>
      <c r="E15" s="84"/>
      <c r="F15" s="84"/>
      <c r="G15" s="84"/>
      <c r="H15" s="84"/>
      <c r="I15" s="84"/>
    </row>
    <row r="16" spans="1:10" ht="13.5">
      <c r="A16" s="87"/>
      <c r="B16" s="90" t="s">
        <v>23</v>
      </c>
      <c r="D16" s="84"/>
      <c r="E16" s="84"/>
      <c r="F16" s="84"/>
      <c r="G16" s="91">
        <v>5853</v>
      </c>
      <c r="H16" s="91"/>
      <c r="I16" s="91">
        <v>5089</v>
      </c>
      <c r="J16" s="92"/>
    </row>
    <row r="17" spans="1:9" ht="13.5">
      <c r="A17" s="87"/>
      <c r="B17" s="90" t="s">
        <v>73</v>
      </c>
      <c r="D17" s="84"/>
      <c r="E17" s="84"/>
      <c r="F17" s="84"/>
      <c r="G17" s="91">
        <v>45262</v>
      </c>
      <c r="H17" s="91"/>
      <c r="I17" s="91">
        <v>45262</v>
      </c>
    </row>
    <row r="18" spans="1:9" ht="13.5">
      <c r="A18" s="87"/>
      <c r="B18" s="90" t="s">
        <v>24</v>
      </c>
      <c r="D18" s="84"/>
      <c r="E18" s="84"/>
      <c r="F18" s="84"/>
      <c r="G18" s="91">
        <v>208</v>
      </c>
      <c r="H18" s="93"/>
      <c r="I18" s="91">
        <v>208</v>
      </c>
    </row>
    <row r="19" spans="1:9" ht="13.5">
      <c r="A19" s="87"/>
      <c r="B19" s="90" t="s">
        <v>6</v>
      </c>
      <c r="D19" s="84"/>
      <c r="E19" s="84"/>
      <c r="F19" s="84"/>
      <c r="G19" s="91">
        <v>5667</v>
      </c>
      <c r="H19" s="93"/>
      <c r="I19" s="91">
        <v>5667</v>
      </c>
    </row>
    <row r="20" spans="1:9" ht="13.5">
      <c r="A20" s="87"/>
      <c r="B20" s="84"/>
      <c r="C20" s="84"/>
      <c r="D20" s="84"/>
      <c r="E20" s="84"/>
      <c r="F20" s="84"/>
      <c r="G20" s="94">
        <f>SUM(G16:G19)</f>
        <v>56990</v>
      </c>
      <c r="H20" s="91"/>
      <c r="I20" s="94">
        <f>SUM(I16:I19)</f>
        <v>56226</v>
      </c>
    </row>
    <row r="21" spans="1:9" ht="13.5">
      <c r="A21" s="87"/>
      <c r="B21" s="89" t="s">
        <v>96</v>
      </c>
      <c r="C21" s="84"/>
      <c r="D21" s="84"/>
      <c r="E21" s="84"/>
      <c r="F21" s="84"/>
      <c r="G21" s="91"/>
      <c r="H21" s="91"/>
      <c r="I21" s="91"/>
    </row>
    <row r="22" spans="1:9" ht="13.5">
      <c r="A22" s="87"/>
      <c r="B22" s="84"/>
      <c r="C22" s="84"/>
      <c r="D22" s="84"/>
      <c r="E22" s="84"/>
      <c r="F22" s="84"/>
      <c r="G22" s="91"/>
      <c r="H22" s="84"/>
      <c r="I22" s="91"/>
    </row>
    <row r="23" spans="1:9" ht="13.5">
      <c r="A23" s="87"/>
      <c r="B23" s="90" t="s">
        <v>74</v>
      </c>
      <c r="D23" s="84"/>
      <c r="E23" s="84"/>
      <c r="F23" s="84"/>
      <c r="G23" s="91">
        <v>15899</v>
      </c>
      <c r="H23" s="95"/>
      <c r="I23" s="91">
        <v>25256</v>
      </c>
    </row>
    <row r="24" spans="1:10" ht="13.5">
      <c r="A24" s="87"/>
      <c r="B24" s="90" t="s">
        <v>75</v>
      </c>
      <c r="D24" s="84"/>
      <c r="E24" s="84"/>
      <c r="F24" s="84"/>
      <c r="G24" s="91">
        <v>1090</v>
      </c>
      <c r="H24" s="91"/>
      <c r="I24" s="91">
        <v>5511</v>
      </c>
      <c r="J24" s="92"/>
    </row>
    <row r="25" spans="1:10" ht="13.5">
      <c r="A25" s="87"/>
      <c r="B25" s="90" t="s">
        <v>108</v>
      </c>
      <c r="D25" s="84"/>
      <c r="E25" s="84"/>
      <c r="F25" s="84"/>
      <c r="G25" s="91">
        <v>14</v>
      </c>
      <c r="H25" s="91"/>
      <c r="I25" s="91">
        <v>14</v>
      </c>
      <c r="J25" s="92"/>
    </row>
    <row r="26" spans="1:9" ht="13.5">
      <c r="A26" s="87"/>
      <c r="B26" s="90" t="s">
        <v>3</v>
      </c>
      <c r="D26" s="84"/>
      <c r="E26" s="84"/>
      <c r="F26" s="84"/>
      <c r="G26" s="91">
        <v>134736</v>
      </c>
      <c r="H26" s="91"/>
      <c r="I26" s="91">
        <v>88754</v>
      </c>
    </row>
    <row r="27" spans="1:9" ht="13.5">
      <c r="A27" s="87"/>
      <c r="B27" s="84"/>
      <c r="C27" s="96"/>
      <c r="D27" s="84"/>
      <c r="E27" s="84"/>
      <c r="F27" s="84"/>
      <c r="G27" s="94">
        <f>SUM(G23:G26)</f>
        <v>151739</v>
      </c>
      <c r="H27" s="91"/>
      <c r="I27" s="94">
        <f>SUM(I23:I26)</f>
        <v>119535</v>
      </c>
    </row>
    <row r="28" spans="1:9" ht="14.25" thickBot="1">
      <c r="A28" s="87"/>
      <c r="B28" s="84"/>
      <c r="C28" s="96"/>
      <c r="D28" s="84"/>
      <c r="E28" s="84"/>
      <c r="F28" s="84"/>
      <c r="G28" s="91" t="s">
        <v>26</v>
      </c>
      <c r="H28" s="91"/>
      <c r="I28" s="91" t="s">
        <v>26</v>
      </c>
    </row>
    <row r="29" spans="1:9" ht="15.75" thickBot="1">
      <c r="A29" s="87"/>
      <c r="B29" s="97" t="s">
        <v>92</v>
      </c>
      <c r="G29" s="98">
        <f>+G20+G27</f>
        <v>208729</v>
      </c>
      <c r="I29" s="98">
        <f>+I20+I27</f>
        <v>175761</v>
      </c>
    </row>
    <row r="30" ht="13.5">
      <c r="A30" s="87"/>
    </row>
    <row r="31" spans="1:9" ht="13.5">
      <c r="A31" s="87"/>
      <c r="B31" s="84"/>
      <c r="C31" s="84"/>
      <c r="D31" s="84"/>
      <c r="E31" s="84"/>
      <c r="F31" s="84"/>
      <c r="G31" s="91"/>
      <c r="H31" s="91"/>
      <c r="I31" s="91"/>
    </row>
    <row r="32" spans="1:9" ht="13.5">
      <c r="A32" s="87"/>
      <c r="B32" s="89" t="s">
        <v>93</v>
      </c>
      <c r="C32" s="84"/>
      <c r="D32" s="84"/>
      <c r="E32" s="84"/>
      <c r="F32" s="84"/>
      <c r="G32" s="91"/>
      <c r="H32" s="91"/>
      <c r="I32" s="91"/>
    </row>
    <row r="33" spans="1:9" ht="13.5">
      <c r="A33" s="87"/>
      <c r="B33" s="89" t="s">
        <v>83</v>
      </c>
      <c r="C33" s="84"/>
      <c r="D33" s="84"/>
      <c r="E33" s="84"/>
      <c r="F33" s="84"/>
      <c r="G33" s="91"/>
      <c r="H33" s="91"/>
      <c r="I33" s="91"/>
    </row>
    <row r="34" spans="1:9" ht="13.5">
      <c r="A34" s="87"/>
      <c r="B34" s="90" t="s">
        <v>2</v>
      </c>
      <c r="C34" s="84"/>
      <c r="D34" s="84"/>
      <c r="E34" s="84"/>
      <c r="F34" s="84"/>
      <c r="G34" s="91">
        <v>82171</v>
      </c>
      <c r="H34" s="91"/>
      <c r="I34" s="91">
        <v>68698</v>
      </c>
    </row>
    <row r="35" spans="1:9" ht="13.5">
      <c r="A35" s="87"/>
      <c r="B35" s="90" t="s">
        <v>63</v>
      </c>
      <c r="C35" s="90"/>
      <c r="D35" s="84"/>
      <c r="E35" s="84"/>
      <c r="F35" s="84"/>
      <c r="G35" s="91">
        <v>10152</v>
      </c>
      <c r="H35" s="99"/>
      <c r="I35" s="91">
        <v>6512</v>
      </c>
    </row>
    <row r="36" spans="1:11" ht="13.5">
      <c r="A36" s="87"/>
      <c r="B36" s="90" t="s">
        <v>121</v>
      </c>
      <c r="C36" s="90"/>
      <c r="D36" s="84"/>
      <c r="E36" s="84"/>
      <c r="F36" s="84"/>
      <c r="G36" s="91">
        <v>-2662</v>
      </c>
      <c r="H36" s="91"/>
      <c r="I36" s="91">
        <v>-5738</v>
      </c>
      <c r="K36" s="100"/>
    </row>
    <row r="37" spans="1:12" ht="13.5">
      <c r="A37" s="87"/>
      <c r="B37" s="84" t="s">
        <v>132</v>
      </c>
      <c r="C37" s="84"/>
      <c r="D37" s="84"/>
      <c r="E37" s="84"/>
      <c r="F37" s="101"/>
      <c r="G37" s="102">
        <v>36904</v>
      </c>
      <c r="H37" s="103"/>
      <c r="I37" s="102">
        <v>32094</v>
      </c>
      <c r="J37" s="104"/>
      <c r="K37" s="92"/>
      <c r="L37" s="104"/>
    </row>
    <row r="38" spans="1:11" ht="15">
      <c r="A38" s="87"/>
      <c r="B38" s="105"/>
      <c r="C38" s="96"/>
      <c r="D38" s="84"/>
      <c r="E38" s="84"/>
      <c r="F38" s="84"/>
      <c r="G38" s="91">
        <f>SUM(G34:G37)</f>
        <v>126565</v>
      </c>
      <c r="H38" s="91"/>
      <c r="I38" s="91">
        <f>SUM(I34:I37)</f>
        <v>101566</v>
      </c>
      <c r="K38" s="104"/>
    </row>
    <row r="39" spans="1:12" ht="15">
      <c r="A39" s="87"/>
      <c r="B39" s="105" t="s">
        <v>25</v>
      </c>
      <c r="C39" s="96"/>
      <c r="D39" s="84"/>
      <c r="E39" s="84"/>
      <c r="F39" s="84"/>
      <c r="G39" s="91">
        <v>16466</v>
      </c>
      <c r="H39" s="91"/>
      <c r="I39" s="91">
        <v>16464</v>
      </c>
      <c r="J39" s="104"/>
      <c r="L39" s="104"/>
    </row>
    <row r="40" spans="1:9" ht="15">
      <c r="A40" s="87"/>
      <c r="B40" s="105" t="s">
        <v>84</v>
      </c>
      <c r="C40" s="96"/>
      <c r="D40" s="84"/>
      <c r="E40" s="84"/>
      <c r="F40" s="84"/>
      <c r="G40" s="94">
        <f>SUM(G38:G39)</f>
        <v>143031</v>
      </c>
      <c r="H40" s="91"/>
      <c r="I40" s="94">
        <f>SUM(I38:I39)</f>
        <v>118030</v>
      </c>
    </row>
    <row r="41" spans="1:9" ht="13.5">
      <c r="A41" s="87"/>
      <c r="B41" s="84"/>
      <c r="C41" s="96"/>
      <c r="D41" s="84"/>
      <c r="E41" s="84"/>
      <c r="F41" s="84"/>
      <c r="G41" s="106"/>
      <c r="H41" s="106"/>
      <c r="I41" s="106"/>
    </row>
    <row r="42" spans="1:9" ht="13.5">
      <c r="A42" s="87"/>
      <c r="B42" s="89" t="s">
        <v>9</v>
      </c>
      <c r="C42" s="96"/>
      <c r="D42" s="84"/>
      <c r="E42" s="84"/>
      <c r="F42" s="84"/>
      <c r="G42" s="91"/>
      <c r="H42" s="91"/>
      <c r="I42" s="91"/>
    </row>
    <row r="43" spans="1:12" ht="13.5">
      <c r="A43" s="87"/>
      <c r="B43" s="90" t="s">
        <v>85</v>
      </c>
      <c r="D43" s="84"/>
      <c r="E43" s="84"/>
      <c r="F43" s="84"/>
      <c r="G43" s="91">
        <v>7656</v>
      </c>
      <c r="H43" s="91"/>
      <c r="I43" s="91">
        <v>7656</v>
      </c>
      <c r="L43" s="104"/>
    </row>
    <row r="44" spans="1:9" ht="13.5">
      <c r="A44" s="87"/>
      <c r="B44" s="90" t="s">
        <v>139</v>
      </c>
      <c r="D44" s="84"/>
      <c r="E44" s="84"/>
      <c r="F44" s="84"/>
      <c r="G44" s="91">
        <v>74</v>
      </c>
      <c r="H44" s="91"/>
      <c r="I44" s="91">
        <v>80</v>
      </c>
    </row>
    <row r="45" spans="1:9" ht="13.5">
      <c r="A45" s="87"/>
      <c r="B45" s="90"/>
      <c r="D45" s="84"/>
      <c r="E45" s="84"/>
      <c r="F45" s="84"/>
      <c r="G45" s="94">
        <f>SUM(G43:G44)</f>
        <v>7730</v>
      </c>
      <c r="H45" s="91"/>
      <c r="I45" s="94">
        <f>SUM(I43:I44)</f>
        <v>7736</v>
      </c>
    </row>
    <row r="46" spans="1:9" ht="13.5">
      <c r="A46" s="87"/>
      <c r="B46" s="84"/>
      <c r="C46" s="84"/>
      <c r="D46" s="84"/>
      <c r="E46" s="84"/>
      <c r="F46" s="84"/>
      <c r="G46" s="91" t="s">
        <v>26</v>
      </c>
      <c r="H46" s="91"/>
      <c r="I46" s="91" t="s">
        <v>26</v>
      </c>
    </row>
    <row r="47" spans="1:9" ht="13.5">
      <c r="A47" s="87"/>
      <c r="B47" s="89" t="s">
        <v>94</v>
      </c>
      <c r="C47" s="84"/>
      <c r="D47" s="84"/>
      <c r="E47" s="84"/>
      <c r="F47" s="84"/>
      <c r="G47" s="91" t="s">
        <v>26</v>
      </c>
      <c r="H47" s="91"/>
      <c r="I47" s="91" t="s">
        <v>26</v>
      </c>
    </row>
    <row r="48" spans="1:9" ht="13.5">
      <c r="A48" s="87"/>
      <c r="B48" s="90" t="s">
        <v>7</v>
      </c>
      <c r="D48" s="84"/>
      <c r="E48" s="84"/>
      <c r="F48" s="84"/>
      <c r="G48" s="91">
        <v>51648</v>
      </c>
      <c r="H48" s="95"/>
      <c r="I48" s="91">
        <v>44665</v>
      </c>
    </row>
    <row r="49" spans="1:9" ht="13.5">
      <c r="A49" s="87"/>
      <c r="B49" s="90" t="s">
        <v>8</v>
      </c>
      <c r="D49" s="84"/>
      <c r="E49" s="84"/>
      <c r="F49" s="84"/>
      <c r="G49" s="91">
        <v>3667</v>
      </c>
      <c r="H49" s="91"/>
      <c r="I49" s="91">
        <v>3539</v>
      </c>
    </row>
    <row r="50" spans="1:9" ht="13.5">
      <c r="A50" s="87"/>
      <c r="B50" s="90" t="s">
        <v>0</v>
      </c>
      <c r="D50" s="84"/>
      <c r="E50" s="84"/>
      <c r="F50" s="84"/>
      <c r="G50" s="91">
        <v>2653</v>
      </c>
      <c r="H50" s="91"/>
      <c r="I50" s="91">
        <v>1791</v>
      </c>
    </row>
    <row r="51" spans="1:9" ht="13.5">
      <c r="A51" s="87"/>
      <c r="B51" s="84"/>
      <c r="C51" s="96"/>
      <c r="D51" s="84"/>
      <c r="E51" s="84"/>
      <c r="F51" s="84"/>
      <c r="G51" s="94">
        <f>SUM(G47:G50)</f>
        <v>57968</v>
      </c>
      <c r="H51" s="91"/>
      <c r="I51" s="94">
        <f>SUM(I47:I50)</f>
        <v>49995</v>
      </c>
    </row>
    <row r="52" spans="1:9" ht="13.5">
      <c r="A52" s="87"/>
      <c r="B52" s="89" t="s">
        <v>97</v>
      </c>
      <c r="C52" s="96"/>
      <c r="D52" s="84"/>
      <c r="E52" s="84"/>
      <c r="F52" s="84"/>
      <c r="G52" s="107">
        <f>+G45+G51</f>
        <v>65698</v>
      </c>
      <c r="H52" s="91"/>
      <c r="I52" s="107">
        <f>+I45+I51</f>
        <v>57731</v>
      </c>
    </row>
    <row r="53" spans="1:9" ht="14.25" thickBot="1">
      <c r="A53" s="87"/>
      <c r="B53" s="89"/>
      <c r="C53" s="96"/>
      <c r="D53" s="84"/>
      <c r="E53" s="84"/>
      <c r="F53" s="84"/>
      <c r="G53" s="106"/>
      <c r="H53" s="91"/>
      <c r="I53" s="106"/>
    </row>
    <row r="54" spans="1:10" ht="14.25" thickBot="1">
      <c r="A54" s="87"/>
      <c r="B54" s="89" t="s">
        <v>98</v>
      </c>
      <c r="C54" s="84"/>
      <c r="D54" s="84"/>
      <c r="E54" s="84"/>
      <c r="F54" s="84"/>
      <c r="G54" s="108">
        <f>+G40+G52</f>
        <v>208729</v>
      </c>
      <c r="H54" s="91"/>
      <c r="I54" s="108">
        <f>+I40+I52</f>
        <v>175761</v>
      </c>
      <c r="J54" s="104"/>
    </row>
    <row r="55" spans="1:9" ht="13.5">
      <c r="A55" s="87"/>
      <c r="B55" s="84"/>
      <c r="C55" s="84"/>
      <c r="D55" s="84"/>
      <c r="E55" s="84"/>
      <c r="F55" s="84"/>
      <c r="G55" s="91"/>
      <c r="H55" s="91"/>
      <c r="I55" s="91"/>
    </row>
    <row r="56" spans="1:9" ht="13.5">
      <c r="A56" s="87"/>
      <c r="B56" s="84"/>
      <c r="C56" s="84"/>
      <c r="D56" s="84"/>
      <c r="E56" s="84"/>
      <c r="F56" s="84"/>
      <c r="G56" s="91"/>
      <c r="H56" s="91"/>
      <c r="I56" s="91"/>
    </row>
    <row r="57" spans="1:10" ht="13.5">
      <c r="A57" s="87"/>
      <c r="B57" s="89" t="s">
        <v>77</v>
      </c>
      <c r="C57" s="84"/>
      <c r="D57" s="84"/>
      <c r="E57" s="84"/>
      <c r="F57" s="84"/>
      <c r="G57" s="109">
        <v>0.7831</v>
      </c>
      <c r="H57" s="91"/>
      <c r="I57" s="109">
        <v>0.7792</v>
      </c>
      <c r="J57" s="110"/>
    </row>
    <row r="58" spans="1:9" ht="13.5">
      <c r="A58" s="84"/>
      <c r="B58" s="89" t="s">
        <v>78</v>
      </c>
      <c r="C58" s="84"/>
      <c r="D58" s="84"/>
      <c r="E58" s="84"/>
      <c r="F58" s="84"/>
      <c r="G58" s="91"/>
      <c r="H58" s="91"/>
      <c r="I58" s="91"/>
    </row>
    <row r="59" spans="1:9" ht="13.5">
      <c r="A59" s="84"/>
      <c r="B59" s="89" t="s">
        <v>114</v>
      </c>
      <c r="C59" s="84"/>
      <c r="D59" s="84"/>
      <c r="E59" s="84"/>
      <c r="F59" s="84"/>
      <c r="G59" s="111">
        <v>161621885</v>
      </c>
      <c r="H59" s="111"/>
      <c r="I59" s="111">
        <v>130349425</v>
      </c>
    </row>
    <row r="60" spans="1:9" ht="13.5">
      <c r="A60" s="84"/>
      <c r="B60" s="89" t="s">
        <v>115</v>
      </c>
      <c r="C60" s="84"/>
      <c r="D60" s="84"/>
      <c r="E60" s="84"/>
      <c r="F60" s="84"/>
      <c r="G60" s="112">
        <v>0.5</v>
      </c>
      <c r="H60" s="112"/>
      <c r="I60" s="112">
        <v>0.5</v>
      </c>
    </row>
    <row r="61" spans="1:9" ht="13.5">
      <c r="A61" s="84"/>
      <c r="B61" s="84"/>
      <c r="C61" s="84"/>
      <c r="D61" s="84"/>
      <c r="E61" s="84"/>
      <c r="F61" s="84"/>
      <c r="G61" s="91"/>
      <c r="H61" s="91"/>
      <c r="I61" s="91"/>
    </row>
    <row r="62" spans="1:9" ht="13.5">
      <c r="A62" s="84"/>
      <c r="B62" s="84"/>
      <c r="C62" s="84"/>
      <c r="D62" s="84"/>
      <c r="E62" s="84"/>
      <c r="F62" s="84"/>
      <c r="G62" s="91"/>
      <c r="H62" s="91"/>
      <c r="I62" s="91"/>
    </row>
    <row r="63" spans="1:9" ht="13.5">
      <c r="A63" s="84"/>
      <c r="B63" s="89"/>
      <c r="C63" s="84"/>
      <c r="D63" s="84"/>
      <c r="E63" s="84"/>
      <c r="F63" s="84"/>
      <c r="G63" s="113"/>
      <c r="H63" s="91"/>
      <c r="I63" s="113"/>
    </row>
    <row r="64" spans="1:9" ht="13.5">
      <c r="A64" s="84"/>
      <c r="B64" s="84"/>
      <c r="C64" s="84"/>
      <c r="D64" s="84"/>
      <c r="E64" s="84"/>
      <c r="F64" s="84"/>
      <c r="G64" s="91"/>
      <c r="H64" s="91"/>
      <c r="I64" s="91"/>
    </row>
    <row r="65" spans="1:9" ht="13.5">
      <c r="A65" s="84"/>
      <c r="B65" s="89" t="s">
        <v>105</v>
      </c>
      <c r="C65" s="84"/>
      <c r="D65" s="84"/>
      <c r="E65" s="84"/>
      <c r="F65" s="84"/>
      <c r="G65" s="84"/>
      <c r="H65" s="84"/>
      <c r="I65" s="84"/>
    </row>
    <row r="66" spans="1:9" ht="13.5">
      <c r="A66" s="84"/>
      <c r="B66" s="89" t="s">
        <v>142</v>
      </c>
      <c r="C66" s="84"/>
      <c r="D66" s="84"/>
      <c r="E66" s="84"/>
      <c r="F66" s="84"/>
      <c r="G66" s="84"/>
      <c r="H66" s="84"/>
      <c r="I66" s="84"/>
    </row>
    <row r="67" spans="1:9" ht="13.5">
      <c r="A67" s="84"/>
      <c r="B67" s="84"/>
      <c r="C67" s="84"/>
      <c r="D67" s="84"/>
      <c r="E67" s="84"/>
      <c r="F67" s="84"/>
      <c r="G67" s="84"/>
      <c r="H67" s="84"/>
      <c r="I67" s="84"/>
    </row>
    <row r="68" spans="1:9" ht="13.5">
      <c r="A68" s="84"/>
      <c r="B68" s="84"/>
      <c r="C68" s="84"/>
      <c r="D68" s="84"/>
      <c r="E68" s="84"/>
      <c r="F68" s="84"/>
      <c r="G68" s="84"/>
      <c r="H68" s="84"/>
      <c r="I68" s="84"/>
    </row>
    <row r="69" spans="1:9" ht="13.5">
      <c r="A69" s="84"/>
      <c r="B69" s="84"/>
      <c r="C69" s="84"/>
      <c r="D69" s="84"/>
      <c r="E69" s="84"/>
      <c r="F69" s="84"/>
      <c r="G69" s="114"/>
      <c r="H69" s="84"/>
      <c r="I69" s="84"/>
    </row>
  </sheetData>
  <sheetProtection/>
  <printOptions/>
  <pageMargins left="0.7480314960629921" right="0.5118110236220472" top="0.984251968503937" bottom="0.984251968503937" header="0.5118110236220472" footer="0.5118110236220472"/>
  <pageSetup horizontalDpi="600" verticalDpi="6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zoomScale="75" zoomScaleNormal="75" zoomScalePageLayoutView="0" workbookViewId="0" topLeftCell="A17">
      <selection activeCell="B6" sqref="B6"/>
    </sheetView>
  </sheetViews>
  <sheetFormatPr defaultColWidth="9.00390625" defaultRowHeight="16.5"/>
  <cols>
    <col min="1" max="1" width="5.25390625" style="5" customWidth="1"/>
    <col min="2" max="2" width="61.25390625" style="5" customWidth="1"/>
    <col min="3" max="3" width="17.375" style="68" customWidth="1"/>
    <col min="4" max="4" width="17.75390625" style="5" customWidth="1"/>
    <col min="5" max="5" width="9.00390625" style="5" customWidth="1"/>
    <col min="6" max="6" width="3.125" style="5" customWidth="1"/>
    <col min="7" max="16384" width="9.00390625" style="5" customWidth="1"/>
  </cols>
  <sheetData>
    <row r="1" spans="1:2" ht="18.75">
      <c r="A1" s="3" t="s">
        <v>110</v>
      </c>
      <c r="B1" s="56"/>
    </row>
    <row r="2" spans="1:2" ht="18.75">
      <c r="A2" s="3"/>
      <c r="B2" s="56"/>
    </row>
    <row r="3" spans="1:2" ht="15.75">
      <c r="A3" s="56"/>
      <c r="B3" s="56"/>
    </row>
    <row r="4" spans="1:4" ht="15.75">
      <c r="A4" s="57" t="s">
        <v>55</v>
      </c>
      <c r="B4" s="56"/>
      <c r="C4" s="115"/>
      <c r="D4" s="9"/>
    </row>
    <row r="5" spans="1:4" ht="15.75">
      <c r="A5" s="57" t="s">
        <v>145</v>
      </c>
      <c r="B5" s="56"/>
      <c r="C5" s="116" t="s">
        <v>13</v>
      </c>
      <c r="D5" s="116" t="s">
        <v>13</v>
      </c>
    </row>
    <row r="6" spans="3:4" ht="15.75">
      <c r="C6" s="116" t="s">
        <v>14</v>
      </c>
      <c r="D6" s="116" t="s">
        <v>69</v>
      </c>
    </row>
    <row r="7" spans="3:4" ht="15.75">
      <c r="C7" s="116" t="s">
        <v>15</v>
      </c>
      <c r="D7" s="116" t="s">
        <v>15</v>
      </c>
    </row>
    <row r="8" spans="3:4" ht="15.75">
      <c r="C8" s="117">
        <v>40178</v>
      </c>
      <c r="D8" s="117">
        <v>39813</v>
      </c>
    </row>
    <row r="9" spans="3:4" ht="15.75">
      <c r="C9" s="116" t="s">
        <v>16</v>
      </c>
      <c r="D9" s="116" t="s">
        <v>16</v>
      </c>
    </row>
    <row r="10" ht="15.75">
      <c r="A10" s="75" t="s">
        <v>39</v>
      </c>
    </row>
    <row r="11" spans="1:4" ht="16.5">
      <c r="A11" s="56" t="s">
        <v>32</v>
      </c>
      <c r="B11" s="56"/>
      <c r="C11" s="118">
        <v>13488</v>
      </c>
      <c r="D11" s="68">
        <v>7787</v>
      </c>
    </row>
    <row r="12" spans="1:4" ht="15.75">
      <c r="A12" s="56" t="s">
        <v>29</v>
      </c>
      <c r="B12" s="56"/>
      <c r="C12" s="119"/>
      <c r="D12" s="68"/>
    </row>
    <row r="13" spans="1:4" ht="16.5" hidden="1">
      <c r="A13" s="56"/>
      <c r="B13" s="56" t="s">
        <v>66</v>
      </c>
      <c r="C13" s="118">
        <v>0</v>
      </c>
      <c r="D13" s="68">
        <v>0</v>
      </c>
    </row>
    <row r="14" spans="2:6" ht="16.5">
      <c r="B14" s="56" t="s">
        <v>1</v>
      </c>
      <c r="C14" s="118">
        <v>263</v>
      </c>
      <c r="D14" s="68">
        <v>317</v>
      </c>
      <c r="E14" s="70"/>
      <c r="F14" s="70"/>
    </row>
    <row r="15" spans="2:4" ht="16.5">
      <c r="B15" s="56" t="s">
        <v>156</v>
      </c>
      <c r="C15" s="118">
        <v>0</v>
      </c>
      <c r="D15" s="67">
        <v>23</v>
      </c>
    </row>
    <row r="16" spans="2:5" ht="16.5">
      <c r="B16" s="56" t="s">
        <v>118</v>
      </c>
      <c r="C16" s="118">
        <v>731</v>
      </c>
      <c r="D16" s="68">
        <v>790</v>
      </c>
      <c r="E16" s="70"/>
    </row>
    <row r="17" spans="2:4" ht="16.5">
      <c r="B17" s="56" t="s">
        <v>33</v>
      </c>
      <c r="C17" s="118">
        <v>-807</v>
      </c>
      <c r="D17" s="68">
        <v>-748</v>
      </c>
    </row>
    <row r="18" spans="2:6" ht="16.5">
      <c r="B18" s="56" t="s">
        <v>129</v>
      </c>
      <c r="C18" s="118">
        <v>-1</v>
      </c>
      <c r="D18" s="68">
        <v>69</v>
      </c>
      <c r="E18" s="70"/>
      <c r="F18" s="70"/>
    </row>
    <row r="19" spans="1:4" ht="16.5">
      <c r="A19" s="56"/>
      <c r="B19" s="56"/>
      <c r="C19" s="120"/>
      <c r="D19" s="120"/>
    </row>
    <row r="20" spans="1:4" ht="15.75">
      <c r="A20" s="56" t="s">
        <v>34</v>
      </c>
      <c r="B20" s="56"/>
      <c r="C20" s="64">
        <f>SUM(C11:C19)</f>
        <v>13674</v>
      </c>
      <c r="D20" s="64">
        <f>SUM(D11:D19)</f>
        <v>8238</v>
      </c>
    </row>
    <row r="21" spans="1:3" ht="15.75">
      <c r="A21" s="56"/>
      <c r="B21" s="56"/>
      <c r="C21" s="119"/>
    </row>
    <row r="22" spans="1:3" ht="15.75">
      <c r="A22" s="56" t="s">
        <v>30</v>
      </c>
      <c r="B22" s="56"/>
      <c r="C22" s="119"/>
    </row>
    <row r="23" spans="1:7" ht="16.5">
      <c r="A23" s="56"/>
      <c r="B23" s="56" t="s">
        <v>35</v>
      </c>
      <c r="C23" s="118">
        <v>13779</v>
      </c>
      <c r="D23" s="71">
        <v>13913</v>
      </c>
      <c r="E23" s="70"/>
      <c r="F23" s="70"/>
      <c r="G23" s="70"/>
    </row>
    <row r="24" spans="1:6" ht="16.5">
      <c r="A24" s="56"/>
      <c r="B24" s="56" t="s">
        <v>64</v>
      </c>
      <c r="C24" s="118">
        <v>6374</v>
      </c>
      <c r="D24" s="71">
        <v>4817</v>
      </c>
      <c r="E24" s="70"/>
      <c r="F24" s="70"/>
    </row>
    <row r="25" spans="1:4" ht="15.75">
      <c r="A25" s="56" t="s">
        <v>36</v>
      </c>
      <c r="B25" s="56"/>
      <c r="C25" s="121">
        <f>SUM(C20:C24)</f>
        <v>33827</v>
      </c>
      <c r="D25" s="121">
        <f>SUM(D20:D24)</f>
        <v>26968</v>
      </c>
    </row>
    <row r="26" spans="1:3" ht="15.75">
      <c r="A26" s="56"/>
      <c r="B26" s="56"/>
      <c r="C26" s="119"/>
    </row>
    <row r="27" spans="1:6" ht="16.5">
      <c r="A27" s="56" t="s">
        <v>37</v>
      </c>
      <c r="B27" s="56"/>
      <c r="C27" s="118">
        <v>0</v>
      </c>
      <c r="D27" s="71">
        <v>-23</v>
      </c>
      <c r="E27" s="70"/>
      <c r="F27" s="70"/>
    </row>
    <row r="28" spans="1:4" ht="16.5">
      <c r="A28" s="56" t="s">
        <v>65</v>
      </c>
      <c r="B28" s="56"/>
      <c r="C28" s="118">
        <v>-2158</v>
      </c>
      <c r="D28" s="71">
        <v>-6</v>
      </c>
    </row>
    <row r="29" spans="1:6" ht="16.5">
      <c r="A29" s="56" t="s">
        <v>67</v>
      </c>
      <c r="B29" s="56"/>
      <c r="C29" s="118">
        <v>0</v>
      </c>
      <c r="D29" s="68">
        <v>6</v>
      </c>
      <c r="E29" s="70"/>
      <c r="F29" s="70"/>
    </row>
    <row r="30" spans="1:4" ht="15.75">
      <c r="A30" s="56" t="s">
        <v>38</v>
      </c>
      <c r="B30" s="56"/>
      <c r="C30" s="122">
        <f>SUM(C25:C29)</f>
        <v>31669</v>
      </c>
      <c r="D30" s="122">
        <f>SUM(D25:D29)</f>
        <v>26945</v>
      </c>
    </row>
    <row r="31" spans="1:3" ht="15.75">
      <c r="A31" s="56"/>
      <c r="B31" s="56"/>
      <c r="C31" s="119"/>
    </row>
    <row r="32" spans="1:3" ht="15.75">
      <c r="A32" s="57" t="s">
        <v>40</v>
      </c>
      <c r="B32" s="56"/>
      <c r="C32" s="119"/>
    </row>
    <row r="33" spans="1:3" ht="15.75">
      <c r="A33" s="56"/>
      <c r="B33" s="56"/>
      <c r="C33" s="119"/>
    </row>
    <row r="34" spans="2:4" ht="16.5">
      <c r="B34" s="56" t="s">
        <v>41</v>
      </c>
      <c r="C34" s="118">
        <v>807</v>
      </c>
      <c r="D34" s="71">
        <v>748</v>
      </c>
    </row>
    <row r="35" spans="2:6" ht="16.5">
      <c r="B35" s="56" t="s">
        <v>70</v>
      </c>
      <c r="C35" s="118">
        <v>-1030</v>
      </c>
      <c r="D35" s="71">
        <v>-495</v>
      </c>
      <c r="E35" s="70"/>
      <c r="F35" s="70"/>
    </row>
    <row r="36" spans="2:4" ht="16.5">
      <c r="B36" s="56" t="s">
        <v>71</v>
      </c>
      <c r="C36" s="118">
        <v>3</v>
      </c>
      <c r="D36" s="68">
        <v>50</v>
      </c>
    </row>
    <row r="37" spans="1:4" ht="15.75">
      <c r="A37" s="56" t="s">
        <v>42</v>
      </c>
      <c r="B37" s="56"/>
      <c r="C37" s="122">
        <f>SUM(C34:C36)</f>
        <v>-220</v>
      </c>
      <c r="D37" s="122">
        <f>SUM(D34:D36)</f>
        <v>303</v>
      </c>
    </row>
    <row r="38" spans="1:3" ht="15.75">
      <c r="A38" s="56"/>
      <c r="B38" s="56"/>
      <c r="C38" s="119"/>
    </row>
    <row r="39" spans="1:3" ht="15.75">
      <c r="A39" s="57" t="s">
        <v>43</v>
      </c>
      <c r="B39" s="56"/>
      <c r="C39" s="119"/>
    </row>
    <row r="40" spans="1:3" ht="15.75">
      <c r="A40" s="56"/>
      <c r="B40" s="123"/>
      <c r="C40" s="119"/>
    </row>
    <row r="41" spans="1:4" ht="16.5">
      <c r="A41" s="56"/>
      <c r="B41" s="56" t="s">
        <v>112</v>
      </c>
      <c r="C41" s="118">
        <v>22225</v>
      </c>
      <c r="D41" s="68">
        <v>22549</v>
      </c>
    </row>
    <row r="42" spans="1:4" ht="16.5">
      <c r="A42" s="56"/>
      <c r="B42" s="56" t="s">
        <v>146</v>
      </c>
      <c r="C42" s="118">
        <v>-2036</v>
      </c>
      <c r="D42" s="124">
        <v>-690</v>
      </c>
    </row>
    <row r="43" spans="1:4" ht="16.5">
      <c r="A43" s="56"/>
      <c r="B43" s="56" t="s">
        <v>44</v>
      </c>
      <c r="C43" s="118">
        <v>0</v>
      </c>
      <c r="D43" s="125">
        <v>-48</v>
      </c>
    </row>
    <row r="44" spans="1:4" ht="16.5">
      <c r="A44" s="56"/>
      <c r="B44" s="56" t="s">
        <v>119</v>
      </c>
      <c r="C44" s="118">
        <v>-5656</v>
      </c>
      <c r="D44" s="125">
        <v>-1691</v>
      </c>
    </row>
    <row r="45" spans="1:4" ht="16.5">
      <c r="A45" s="56"/>
      <c r="B45" s="56"/>
      <c r="C45" s="118"/>
      <c r="D45" s="73"/>
    </row>
    <row r="46" spans="1:4" ht="15.75">
      <c r="A46" s="56" t="s">
        <v>72</v>
      </c>
      <c r="B46" s="56"/>
      <c r="C46" s="122">
        <f>SUM(C41:C45)</f>
        <v>14533</v>
      </c>
      <c r="D46" s="122">
        <f>SUM(D41:D45)</f>
        <v>20120</v>
      </c>
    </row>
    <row r="47" spans="1:3" ht="15.75">
      <c r="A47" s="56"/>
      <c r="B47" s="56"/>
      <c r="C47" s="119"/>
    </row>
    <row r="48" spans="1:4" ht="15.75">
      <c r="A48" s="126" t="s">
        <v>45</v>
      </c>
      <c r="B48" s="56"/>
      <c r="C48" s="64">
        <f>+C30+C37+C46</f>
        <v>45982</v>
      </c>
      <c r="D48" s="64">
        <f>+D30+D37+D46</f>
        <v>47368</v>
      </c>
    </row>
    <row r="49" spans="1:4" ht="15.75">
      <c r="A49" s="56"/>
      <c r="B49" s="56"/>
      <c r="C49" s="119"/>
      <c r="D49" s="73"/>
    </row>
    <row r="50" spans="1:6" ht="16.5">
      <c r="A50" s="126" t="s">
        <v>106</v>
      </c>
      <c r="B50" s="56"/>
      <c r="C50" s="118">
        <v>88754</v>
      </c>
      <c r="D50" s="125">
        <v>33519</v>
      </c>
      <c r="E50" s="70"/>
      <c r="F50" s="70"/>
    </row>
    <row r="51" spans="1:4" ht="16.5" thickBot="1">
      <c r="A51" s="126" t="s">
        <v>154</v>
      </c>
      <c r="B51" s="56"/>
      <c r="C51" s="69">
        <f>SUM(C48:C50)</f>
        <v>134736</v>
      </c>
      <c r="D51" s="69">
        <f>SUM(D48:D50)</f>
        <v>80887</v>
      </c>
    </row>
    <row r="52" spans="1:3" ht="16.5" thickTop="1">
      <c r="A52" s="56"/>
      <c r="B52" s="56"/>
      <c r="C52" s="119"/>
    </row>
    <row r="53" spans="1:3" ht="15.75">
      <c r="A53" s="56"/>
      <c r="B53" s="56"/>
      <c r="C53" s="119"/>
    </row>
    <row r="54" spans="1:3" ht="15.75">
      <c r="A54" s="126" t="s">
        <v>46</v>
      </c>
      <c r="B54" s="56"/>
      <c r="C54" s="119"/>
    </row>
    <row r="55" spans="2:4" ht="16.5">
      <c r="B55" s="5" t="s">
        <v>79</v>
      </c>
      <c r="C55" s="118">
        <v>61439</v>
      </c>
      <c r="D55" s="127">
        <v>74578</v>
      </c>
    </row>
    <row r="56" spans="2:4" ht="16.5">
      <c r="B56" s="5" t="s">
        <v>80</v>
      </c>
      <c r="C56" s="118">
        <v>73297</v>
      </c>
      <c r="D56" s="68">
        <v>6309</v>
      </c>
    </row>
    <row r="57" spans="3:4" ht="16.5" thickBot="1">
      <c r="C57" s="128">
        <f>SUM(C55:C56)</f>
        <v>134736</v>
      </c>
      <c r="D57" s="128">
        <f>SUM(D55:D56)</f>
        <v>80887</v>
      </c>
    </row>
    <row r="58" spans="3:4" ht="16.5" thickTop="1">
      <c r="C58" s="129"/>
      <c r="D58" s="129"/>
    </row>
    <row r="60" ht="15.75">
      <c r="A60" s="62" t="s">
        <v>104</v>
      </c>
    </row>
    <row r="61" ht="15.75">
      <c r="A61" s="62" t="s">
        <v>141</v>
      </c>
    </row>
    <row r="63" spans="3:6" ht="18" hidden="1">
      <c r="C63" s="130"/>
      <c r="D63" s="16"/>
      <c r="E63" s="16"/>
      <c r="F63" s="16"/>
    </row>
    <row r="64" spans="2:6" ht="15.75" hidden="1">
      <c r="B64" s="5" t="s">
        <v>109</v>
      </c>
      <c r="C64" s="131"/>
      <c r="D64" s="16"/>
      <c r="E64" s="16"/>
      <c r="F64" s="16"/>
    </row>
    <row r="65" spans="3:6" ht="15.75" hidden="1">
      <c r="C65" s="131"/>
      <c r="D65" s="16"/>
      <c r="E65" s="16"/>
      <c r="F65" s="16"/>
    </row>
    <row r="66" spans="3:6" ht="15.75" hidden="1">
      <c r="C66" s="131"/>
      <c r="D66" s="16"/>
      <c r="E66" s="16"/>
      <c r="F66" s="16"/>
    </row>
    <row r="67" spans="3:6" ht="15.75" hidden="1">
      <c r="C67" s="81"/>
      <c r="D67" s="16"/>
      <c r="E67" s="16"/>
      <c r="F67" s="16"/>
    </row>
  </sheetData>
  <sheetProtection/>
  <printOptions/>
  <pageMargins left="0.75" right="0.75" top="0.7" bottom="0.42" header="0.36" footer="0.33"/>
  <pageSetup fitToHeight="1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8"/>
  <sheetViews>
    <sheetView zoomScale="75" zoomScaleNormal="75" zoomScalePageLayoutView="0" workbookViewId="0" topLeftCell="A1">
      <selection activeCell="C9" sqref="C9"/>
    </sheetView>
  </sheetViews>
  <sheetFormatPr defaultColWidth="9.00390625" defaultRowHeight="16.5"/>
  <cols>
    <col min="1" max="1" width="35.125" style="5" customWidth="1"/>
    <col min="2" max="2" width="3.375" style="5" customWidth="1"/>
    <col min="3" max="4" width="13.75390625" style="55" customWidth="1"/>
    <col min="5" max="7" width="16.375" style="55" customWidth="1"/>
    <col min="8" max="9" width="13.75390625" style="55" customWidth="1"/>
    <col min="10" max="10" width="15.125" style="5" customWidth="1"/>
    <col min="11" max="11" width="14.625" style="5" customWidth="1"/>
    <col min="12" max="16384" width="9.00390625" style="5" customWidth="1"/>
  </cols>
  <sheetData>
    <row r="1" ht="18.75">
      <c r="A1" s="3" t="s">
        <v>110</v>
      </c>
    </row>
    <row r="2" ht="18.75">
      <c r="A2" s="3"/>
    </row>
    <row r="3" ht="15.75">
      <c r="A3" s="57" t="s">
        <v>54</v>
      </c>
    </row>
    <row r="4" ht="15.75">
      <c r="A4" s="57" t="s">
        <v>147</v>
      </c>
    </row>
    <row r="6" spans="2:9" ht="15.75">
      <c r="B6" s="4"/>
      <c r="C6" s="58"/>
      <c r="D6" s="58"/>
      <c r="E6" s="59" t="s">
        <v>155</v>
      </c>
      <c r="F6" s="58"/>
      <c r="G6" s="58"/>
      <c r="H6" s="58"/>
      <c r="I6" s="58"/>
    </row>
    <row r="7" spans="3:11" ht="15.75">
      <c r="C7" s="59"/>
      <c r="D7" s="59"/>
      <c r="E7" s="60" t="s">
        <v>138</v>
      </c>
      <c r="F7" s="60"/>
      <c r="G7" s="60"/>
      <c r="H7" s="59" t="s">
        <v>59</v>
      </c>
      <c r="I7" s="59"/>
      <c r="J7" s="9" t="s">
        <v>99</v>
      </c>
      <c r="K7" s="9" t="s">
        <v>101</v>
      </c>
    </row>
    <row r="8" spans="3:11" ht="15.75">
      <c r="C8" s="59" t="s">
        <v>124</v>
      </c>
      <c r="D8" s="59" t="s">
        <v>122</v>
      </c>
      <c r="E8" s="59" t="s">
        <v>60</v>
      </c>
      <c r="F8" s="59" t="s">
        <v>135</v>
      </c>
      <c r="G8" s="59" t="s">
        <v>137</v>
      </c>
      <c r="H8" s="59" t="s">
        <v>61</v>
      </c>
      <c r="I8" s="59"/>
      <c r="J8" s="9" t="s">
        <v>100</v>
      </c>
      <c r="K8" s="9" t="s">
        <v>102</v>
      </c>
    </row>
    <row r="9" spans="3:9" ht="15.75">
      <c r="C9" s="59" t="s">
        <v>125</v>
      </c>
      <c r="D9" s="59" t="s">
        <v>123</v>
      </c>
      <c r="E9" s="59" t="s">
        <v>126</v>
      </c>
      <c r="F9" s="59" t="s">
        <v>136</v>
      </c>
      <c r="G9" s="59" t="s">
        <v>136</v>
      </c>
      <c r="H9" s="59" t="s">
        <v>62</v>
      </c>
      <c r="I9" s="59" t="s">
        <v>107</v>
      </c>
    </row>
    <row r="10" spans="3:11" ht="18">
      <c r="C10" s="61" t="s">
        <v>31</v>
      </c>
      <c r="D10" s="61" t="s">
        <v>31</v>
      </c>
      <c r="E10" s="61" t="s">
        <v>31</v>
      </c>
      <c r="F10" s="61" t="s">
        <v>31</v>
      </c>
      <c r="G10" s="61" t="s">
        <v>31</v>
      </c>
      <c r="H10" s="61" t="s">
        <v>31</v>
      </c>
      <c r="I10" s="61" t="s">
        <v>31</v>
      </c>
      <c r="J10" s="61" t="s">
        <v>31</v>
      </c>
      <c r="K10" s="61" t="s">
        <v>31</v>
      </c>
    </row>
    <row r="11" ht="15.75">
      <c r="A11" s="62"/>
    </row>
    <row r="12" spans="1:11" ht="15.75">
      <c r="A12" s="63" t="s">
        <v>134</v>
      </c>
      <c r="C12" s="64">
        <v>68698</v>
      </c>
      <c r="D12" s="64">
        <v>-5738</v>
      </c>
      <c r="E12" s="64">
        <v>6512</v>
      </c>
      <c r="F12" s="64">
        <v>-2150</v>
      </c>
      <c r="G12" s="64">
        <v>2150</v>
      </c>
      <c r="H12" s="64">
        <v>32094</v>
      </c>
      <c r="I12" s="64">
        <f>SUM(C12:H12)</f>
        <v>101566</v>
      </c>
      <c r="J12" s="64">
        <v>16464</v>
      </c>
      <c r="K12" s="64">
        <f>+I12+J12</f>
        <v>118030</v>
      </c>
    </row>
    <row r="13" spans="1:9" ht="15.75">
      <c r="A13" s="63"/>
      <c r="C13" s="64"/>
      <c r="D13" s="64"/>
      <c r="E13" s="64"/>
      <c r="F13" s="64"/>
      <c r="G13" s="64"/>
      <c r="H13" s="64"/>
      <c r="I13" s="64"/>
    </row>
    <row r="14" spans="1:11" ht="15.75">
      <c r="A14" s="63" t="s">
        <v>130</v>
      </c>
      <c r="C14" s="64"/>
      <c r="D14" s="64"/>
      <c r="E14" s="64"/>
      <c r="F14" s="64"/>
      <c r="G14" s="64"/>
      <c r="H14" s="64"/>
      <c r="I14" s="64"/>
      <c r="J14" s="66"/>
      <c r="K14" s="64"/>
    </row>
    <row r="15" spans="1:11" ht="15.75">
      <c r="A15" s="72" t="s">
        <v>151</v>
      </c>
      <c r="C15" s="64">
        <v>6423</v>
      </c>
      <c r="D15" s="64">
        <v>0</v>
      </c>
      <c r="E15" s="64">
        <v>0</v>
      </c>
      <c r="F15" s="64">
        <v>642</v>
      </c>
      <c r="G15" s="64">
        <v>-642</v>
      </c>
      <c r="H15" s="64">
        <v>0</v>
      </c>
      <c r="I15" s="64">
        <f>SUM(C15:H15)</f>
        <v>6423</v>
      </c>
      <c r="J15" s="66">
        <v>0</v>
      </c>
      <c r="K15" s="64">
        <f>+I15+J15</f>
        <v>6423</v>
      </c>
    </row>
    <row r="16" spans="1:11" ht="15.75">
      <c r="A16" s="72" t="s">
        <v>150</v>
      </c>
      <c r="C16" s="64">
        <v>7050</v>
      </c>
      <c r="D16" s="64">
        <v>0</v>
      </c>
      <c r="E16" s="64">
        <v>8883</v>
      </c>
      <c r="F16" s="64">
        <v>0</v>
      </c>
      <c r="G16" s="64">
        <v>0</v>
      </c>
      <c r="H16" s="64">
        <v>0</v>
      </c>
      <c r="I16" s="64">
        <f>SUM(C16:H16)</f>
        <v>15933</v>
      </c>
      <c r="J16" s="66">
        <v>0</v>
      </c>
      <c r="K16" s="64">
        <f>+I16+J16</f>
        <v>15933</v>
      </c>
    </row>
    <row r="17" spans="1:11" ht="15.75">
      <c r="A17" s="63"/>
      <c r="C17" s="64"/>
      <c r="D17" s="64"/>
      <c r="E17" s="64"/>
      <c r="F17" s="64"/>
      <c r="G17" s="64"/>
      <c r="H17" s="64"/>
      <c r="I17" s="64"/>
      <c r="K17" s="64"/>
    </row>
    <row r="18" spans="1:11" ht="15.75">
      <c r="A18" s="65" t="s">
        <v>127</v>
      </c>
      <c r="C18" s="64">
        <v>0</v>
      </c>
      <c r="D18" s="64">
        <v>-2036</v>
      </c>
      <c r="E18" s="64">
        <v>0</v>
      </c>
      <c r="F18" s="64">
        <v>0</v>
      </c>
      <c r="G18" s="64">
        <v>0</v>
      </c>
      <c r="H18" s="64">
        <v>0</v>
      </c>
      <c r="I18" s="64">
        <f>SUM(C18:H18)</f>
        <v>-2036</v>
      </c>
      <c r="J18" s="66">
        <v>0</v>
      </c>
      <c r="K18" s="64">
        <f>+I18+J18</f>
        <v>-2036</v>
      </c>
    </row>
    <row r="20" spans="1:12" ht="15.75">
      <c r="A20" s="5" t="s">
        <v>131</v>
      </c>
      <c r="C20" s="55">
        <v>0</v>
      </c>
      <c r="D20" s="55">
        <v>0</v>
      </c>
      <c r="E20" s="67">
        <v>-131</v>
      </c>
      <c r="F20" s="67">
        <v>0</v>
      </c>
      <c r="G20" s="67">
        <v>0</v>
      </c>
      <c r="H20" s="55">
        <v>0</v>
      </c>
      <c r="I20" s="64">
        <f>SUM(C20:H20)</f>
        <v>-131</v>
      </c>
      <c r="J20" s="66">
        <v>0</v>
      </c>
      <c r="K20" s="64">
        <f>+I20+J20</f>
        <v>-131</v>
      </c>
      <c r="L20" s="70"/>
    </row>
    <row r="21" ht="15.75">
      <c r="D21" s="55">
        <v>0</v>
      </c>
    </row>
    <row r="22" spans="1:11" ht="15.75">
      <c r="A22" s="5" t="s">
        <v>152</v>
      </c>
      <c r="C22" s="55">
        <v>0</v>
      </c>
      <c r="D22" s="67"/>
      <c r="E22" s="55">
        <v>0</v>
      </c>
      <c r="F22" s="55">
        <v>0</v>
      </c>
      <c r="G22" s="55">
        <v>0</v>
      </c>
      <c r="H22" s="67">
        <v>-5656</v>
      </c>
      <c r="I22" s="64">
        <f>SUM(C22:H22)</f>
        <v>-5656</v>
      </c>
      <c r="J22" s="66">
        <v>0</v>
      </c>
      <c r="K22" s="64">
        <f>+I22+J22</f>
        <v>-5656</v>
      </c>
    </row>
    <row r="23" spans="1:11" ht="15.75">
      <c r="A23" s="5" t="s">
        <v>153</v>
      </c>
      <c r="D23" s="67">
        <v>5112</v>
      </c>
      <c r="E23" s="67">
        <v>-5112</v>
      </c>
      <c r="F23" s="55">
        <v>0</v>
      </c>
      <c r="G23" s="55">
        <v>0</v>
      </c>
      <c r="H23" s="67">
        <v>0</v>
      </c>
      <c r="I23" s="64"/>
      <c r="J23" s="66"/>
      <c r="K23" s="64"/>
    </row>
    <row r="25" spans="1:11" ht="15.75">
      <c r="A25" s="5" t="s">
        <v>52</v>
      </c>
      <c r="C25" s="55">
        <v>0</v>
      </c>
      <c r="D25" s="55">
        <v>0</v>
      </c>
      <c r="E25" s="55">
        <v>0</v>
      </c>
      <c r="F25" s="55">
        <v>0</v>
      </c>
      <c r="G25" s="55">
        <v>0</v>
      </c>
      <c r="H25" s="67">
        <v>10466.13585</v>
      </c>
      <c r="I25" s="67">
        <f>SUM(C25:H25)</f>
        <v>10466.13585</v>
      </c>
      <c r="J25" s="68">
        <v>2</v>
      </c>
      <c r="K25" s="64">
        <f>+I25+J25</f>
        <v>10468.13585</v>
      </c>
    </row>
    <row r="26" ht="15.75">
      <c r="A26" s="5" t="s">
        <v>53</v>
      </c>
    </row>
    <row r="29" spans="1:12" ht="35.25" customHeight="1" thickBot="1">
      <c r="A29" s="63" t="s">
        <v>148</v>
      </c>
      <c r="C29" s="69">
        <f aca="true" t="shared" si="0" ref="C29:K29">SUM(C12:C28)</f>
        <v>82171</v>
      </c>
      <c r="D29" s="69">
        <f t="shared" si="0"/>
        <v>-2662</v>
      </c>
      <c r="E29" s="69">
        <f t="shared" si="0"/>
        <v>10152</v>
      </c>
      <c r="F29" s="69">
        <f t="shared" si="0"/>
        <v>-1508</v>
      </c>
      <c r="G29" s="69">
        <f t="shared" si="0"/>
        <v>1508</v>
      </c>
      <c r="H29" s="69">
        <f t="shared" si="0"/>
        <v>36904.13585</v>
      </c>
      <c r="I29" s="69">
        <f t="shared" si="0"/>
        <v>126565.13585</v>
      </c>
      <c r="J29" s="69">
        <f t="shared" si="0"/>
        <v>16466</v>
      </c>
      <c r="K29" s="69">
        <f t="shared" si="0"/>
        <v>143031.13585</v>
      </c>
      <c r="L29" s="71"/>
    </row>
    <row r="30" ht="16.5" thickTop="1"/>
    <row r="32" spans="1:11" ht="15.75">
      <c r="A32" s="63" t="s">
        <v>120</v>
      </c>
      <c r="C32" s="67">
        <v>45099</v>
      </c>
      <c r="D32" s="67">
        <v>0</v>
      </c>
      <c r="E32" s="67">
        <v>6899</v>
      </c>
      <c r="F32" s="67">
        <v>0</v>
      </c>
      <c r="G32" s="67">
        <v>0</v>
      </c>
      <c r="H32" s="67">
        <v>17647</v>
      </c>
      <c r="I32" s="67">
        <f>SUM(C32:H32)</f>
        <v>69645</v>
      </c>
      <c r="J32" s="68">
        <v>16497</v>
      </c>
      <c r="K32" s="64">
        <f>+I32+J32</f>
        <v>86142</v>
      </c>
    </row>
    <row r="33" spans="1:11" ht="15.75">
      <c r="A33" s="63"/>
      <c r="C33" s="67"/>
      <c r="D33" s="67"/>
      <c r="E33" s="67"/>
      <c r="F33" s="67"/>
      <c r="G33" s="67"/>
      <c r="H33" s="67"/>
      <c r="I33" s="67"/>
      <c r="J33" s="68"/>
      <c r="K33" s="64"/>
    </row>
    <row r="34" spans="3:11" ht="15.75">
      <c r="C34" s="67"/>
      <c r="D34" s="67"/>
      <c r="E34" s="67"/>
      <c r="F34" s="67"/>
      <c r="G34" s="67"/>
      <c r="H34" s="67"/>
      <c r="I34" s="67"/>
      <c r="J34" s="67"/>
      <c r="K34" s="67"/>
    </row>
    <row r="35" spans="1:11" ht="15.75">
      <c r="A35" s="5" t="s">
        <v>52</v>
      </c>
      <c r="C35" s="67">
        <v>0</v>
      </c>
      <c r="D35" s="67">
        <v>0</v>
      </c>
      <c r="E35" s="67">
        <v>0</v>
      </c>
      <c r="F35" s="67">
        <v>0</v>
      </c>
      <c r="G35" s="67">
        <v>0</v>
      </c>
      <c r="H35" s="67">
        <v>6710</v>
      </c>
      <c r="I35" s="67">
        <f>SUM(C35:H35)</f>
        <v>6710</v>
      </c>
      <c r="J35" s="68">
        <v>-7</v>
      </c>
      <c r="K35" s="64">
        <f>+I35+J35</f>
        <v>6703</v>
      </c>
    </row>
    <row r="36" spans="1:9" ht="15.75">
      <c r="A36" s="5" t="s">
        <v>53</v>
      </c>
      <c r="C36" s="67"/>
      <c r="D36" s="67"/>
      <c r="E36" s="67"/>
      <c r="F36" s="67"/>
      <c r="G36" s="67"/>
      <c r="H36" s="67"/>
      <c r="I36" s="67"/>
    </row>
    <row r="37" spans="3:9" ht="15.75">
      <c r="C37" s="67"/>
      <c r="D37" s="67"/>
      <c r="E37" s="67"/>
      <c r="F37" s="67"/>
      <c r="G37" s="67"/>
      <c r="H37" s="67"/>
      <c r="I37" s="67"/>
    </row>
    <row r="38" spans="1:11" ht="15.75">
      <c r="A38" s="5" t="s">
        <v>128</v>
      </c>
      <c r="C38" s="67">
        <v>0</v>
      </c>
      <c r="D38" s="67">
        <v>0</v>
      </c>
      <c r="E38" s="67">
        <v>0</v>
      </c>
      <c r="F38" s="67">
        <v>0</v>
      </c>
      <c r="G38" s="67">
        <v>0</v>
      </c>
      <c r="H38" s="67">
        <v>-1691</v>
      </c>
      <c r="I38" s="67">
        <f>SUM(C38:H38)</f>
        <v>-1691</v>
      </c>
      <c r="J38" s="66">
        <v>0</v>
      </c>
      <c r="K38" s="64">
        <f>+I38+J38</f>
        <v>-1691</v>
      </c>
    </row>
    <row r="39" spans="3:11" ht="15.75">
      <c r="C39" s="67"/>
      <c r="D39" s="67"/>
      <c r="E39" s="67"/>
      <c r="F39" s="67"/>
      <c r="G39" s="67"/>
      <c r="H39" s="67"/>
      <c r="I39" s="67"/>
      <c r="J39" s="66"/>
      <c r="K39" s="64"/>
    </row>
    <row r="40" spans="1:11" ht="15.75">
      <c r="A40" s="5" t="s">
        <v>130</v>
      </c>
      <c r="C40" s="67">
        <v>22549</v>
      </c>
      <c r="D40" s="67">
        <v>0</v>
      </c>
      <c r="E40" s="67">
        <v>0</v>
      </c>
      <c r="F40" s="67">
        <v>0</v>
      </c>
      <c r="G40" s="67">
        <v>0</v>
      </c>
      <c r="H40" s="67">
        <v>0</v>
      </c>
      <c r="I40" s="67">
        <f>SUM(C40:H40)</f>
        <v>22549</v>
      </c>
      <c r="J40" s="66">
        <v>0</v>
      </c>
      <c r="K40" s="64">
        <f>+I40+J40</f>
        <v>22549</v>
      </c>
    </row>
    <row r="41" spans="3:11" ht="15.75">
      <c r="C41" s="67"/>
      <c r="D41" s="67"/>
      <c r="E41" s="67"/>
      <c r="F41" s="67"/>
      <c r="G41" s="67"/>
      <c r="H41" s="67"/>
      <c r="I41" s="67"/>
      <c r="J41" s="66"/>
      <c r="K41" s="64"/>
    </row>
    <row r="42" spans="1:11" ht="15.75">
      <c r="A42" s="5" t="s">
        <v>127</v>
      </c>
      <c r="C42" s="67">
        <v>0</v>
      </c>
      <c r="D42" s="67">
        <v>-690</v>
      </c>
      <c r="E42" s="67">
        <v>0</v>
      </c>
      <c r="F42" s="67">
        <v>0</v>
      </c>
      <c r="G42" s="67">
        <v>0</v>
      </c>
      <c r="H42" s="67">
        <v>0</v>
      </c>
      <c r="I42" s="67">
        <f>SUM(C42:H42)</f>
        <v>-690</v>
      </c>
      <c r="J42" s="66">
        <v>0</v>
      </c>
      <c r="K42" s="64">
        <f>+I42+J42</f>
        <v>-690</v>
      </c>
    </row>
    <row r="43" spans="3:9" ht="15.75">
      <c r="C43" s="67"/>
      <c r="D43" s="67"/>
      <c r="E43" s="67"/>
      <c r="F43" s="67"/>
      <c r="G43" s="67"/>
      <c r="H43" s="67"/>
      <c r="I43" s="67"/>
    </row>
    <row r="44" spans="1:11" ht="38.25" customHeight="1" thickBot="1">
      <c r="A44" s="63" t="s">
        <v>149</v>
      </c>
      <c r="C44" s="69">
        <f>+C32+C35+C38+C40+C42</f>
        <v>67648</v>
      </c>
      <c r="D44" s="69">
        <f>+D32+D35+D38+D40+D42</f>
        <v>-690</v>
      </c>
      <c r="E44" s="69">
        <f aca="true" t="shared" si="1" ref="E44:K44">+E32+E35+E38+E40+E42</f>
        <v>6899</v>
      </c>
      <c r="F44" s="69">
        <f t="shared" si="1"/>
        <v>0</v>
      </c>
      <c r="G44" s="69">
        <f t="shared" si="1"/>
        <v>0</v>
      </c>
      <c r="H44" s="69">
        <f t="shared" si="1"/>
        <v>22666</v>
      </c>
      <c r="I44" s="69">
        <f t="shared" si="1"/>
        <v>96523</v>
      </c>
      <c r="J44" s="69">
        <f t="shared" si="1"/>
        <v>16490</v>
      </c>
      <c r="K44" s="69">
        <f t="shared" si="1"/>
        <v>113013</v>
      </c>
    </row>
    <row r="45" ht="16.5" thickTop="1"/>
    <row r="47" ht="15.75">
      <c r="A47" s="62" t="s">
        <v>103</v>
      </c>
    </row>
    <row r="48" ht="15.75">
      <c r="A48" s="62" t="s">
        <v>133</v>
      </c>
    </row>
  </sheetData>
  <sheetProtection/>
  <printOptions horizontalCentered="1"/>
  <pageMargins left="0.6299212598425197" right="0.35433070866141736" top="0.5905511811023623" bottom="0.3937007874015748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ss090a</dc:creator>
  <cp:keywords/>
  <dc:description/>
  <cp:lastModifiedBy>user</cp:lastModifiedBy>
  <cp:lastPrinted>2010-02-02T01:49:16Z</cp:lastPrinted>
  <dcterms:created xsi:type="dcterms:W3CDTF">1998-07-27T05:30:18Z</dcterms:created>
  <dcterms:modified xsi:type="dcterms:W3CDTF">2010-02-09T00:53:43Z</dcterms:modified>
  <cp:category/>
  <cp:version/>
  <cp:contentType/>
  <cp:contentStatus/>
</cp:coreProperties>
</file>